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210" windowWidth="19320" windowHeight="7935"/>
  </bookViews>
  <sheets>
    <sheet name="Summary" sheetId="1" r:id="rId1"/>
    <sheet name="Cash Equities Summary" sheetId="2" r:id="rId2"/>
    <sheet name="Derivatives Summary" sheetId="3" r:id="rId3"/>
    <sheet name="Futures Detail" sheetId="5" r:id="rId4"/>
    <sheet name="Options Detail" sheetId="6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A44" i="6"/>
  <c r="AE32"/>
  <c r="AD32"/>
  <c r="AC32"/>
  <c r="AB32"/>
  <c r="AE31"/>
  <c r="AD31"/>
  <c r="AC31"/>
  <c r="AB31"/>
  <c r="A31"/>
  <c r="AE30"/>
  <c r="AD30"/>
  <c r="AC30"/>
  <c r="AB30"/>
  <c r="AE29"/>
  <c r="AD29"/>
  <c r="AC29"/>
  <c r="AB29"/>
  <c r="AE28"/>
  <c r="AD28"/>
  <c r="AC28"/>
  <c r="AB28"/>
  <c r="AE27"/>
  <c r="AD27"/>
  <c r="AC27"/>
  <c r="AB27"/>
  <c r="AE26"/>
  <c r="AD26"/>
  <c r="AC26"/>
  <c r="AB26"/>
  <c r="AE25"/>
  <c r="AD25"/>
  <c r="AC25"/>
  <c r="AB25"/>
  <c r="AE24"/>
  <c r="AD24"/>
  <c r="AC24"/>
  <c r="AB24"/>
  <c r="AE23"/>
  <c r="AD23"/>
  <c r="AC23"/>
  <c r="AB23"/>
  <c r="A23"/>
  <c r="AE22"/>
  <c r="AD22"/>
  <c r="AC22"/>
  <c r="AB22"/>
  <c r="AE21"/>
  <c r="AD21"/>
  <c r="AC21"/>
  <c r="AB21"/>
  <c r="AE20"/>
  <c r="AD20"/>
  <c r="AC20"/>
  <c r="AB20"/>
  <c r="AE19"/>
  <c r="AD19"/>
  <c r="AC19"/>
  <c r="AB19"/>
  <c r="AE18"/>
  <c r="AD18"/>
  <c r="AC18"/>
  <c r="AB18"/>
  <c r="AE17"/>
  <c r="AD17"/>
  <c r="AC17"/>
  <c r="AB17"/>
  <c r="AE16"/>
  <c r="AD16"/>
  <c r="AC16"/>
  <c r="AB16"/>
  <c r="AE15"/>
  <c r="AD15"/>
  <c r="AC15"/>
  <c r="AB15"/>
  <c r="A15"/>
  <c r="AE14"/>
  <c r="AD14"/>
  <c r="AC14"/>
  <c r="AB14"/>
  <c r="AE13"/>
  <c r="AD13"/>
  <c r="AC13"/>
  <c r="AB13"/>
  <c r="AE12"/>
  <c r="AD12"/>
  <c r="AC12"/>
  <c r="AB12"/>
  <c r="AE11"/>
  <c r="AD11"/>
  <c r="AC11"/>
  <c r="AB11"/>
  <c r="AE10"/>
  <c r="AD10"/>
  <c r="AC10"/>
  <c r="AB10"/>
  <c r="AE9"/>
  <c r="AD9"/>
  <c r="AC9"/>
  <c r="AB9"/>
  <c r="A9" i="5"/>
  <c r="A9" i="6"/>
  <c r="BC9" i="5"/>
  <c r="BD9"/>
  <c r="BE9"/>
  <c r="BF9"/>
  <c r="BH9"/>
  <c r="BI9"/>
  <c r="BJ9"/>
  <c r="BK9"/>
  <c r="A10"/>
  <c r="A10" i="6"/>
  <c r="BC10" i="5"/>
  <c r="BD10"/>
  <c r="BE10"/>
  <c r="BF10"/>
  <c r="BH10"/>
  <c r="BI10"/>
  <c r="BJ10"/>
  <c r="BK10"/>
  <c r="A11"/>
  <c r="A11" i="6"/>
  <c r="BC11" i="5"/>
  <c r="BD11"/>
  <c r="BE11"/>
  <c r="BF11"/>
  <c r="BH11"/>
  <c r="BI11"/>
  <c r="BJ11"/>
  <c r="BK11"/>
  <c r="A12"/>
  <c r="A12" i="6"/>
  <c r="BC12" i="5"/>
  <c r="BD12"/>
  <c r="BE12"/>
  <c r="BF12"/>
  <c r="BH12"/>
  <c r="BI12"/>
  <c r="BJ12"/>
  <c r="BK12"/>
  <c r="A13"/>
  <c r="A13" i="6"/>
  <c r="BC13" i="5"/>
  <c r="BD13"/>
  <c r="BE13"/>
  <c r="BF13"/>
  <c r="BH13"/>
  <c r="BI13"/>
  <c r="BJ13"/>
  <c r="BK13"/>
  <c r="A14"/>
  <c r="A14" i="6"/>
  <c r="BC14" i="5"/>
  <c r="BD14"/>
  <c r="BE14"/>
  <c r="BF14"/>
  <c r="BH14"/>
  <c r="BI14"/>
  <c r="BJ14"/>
  <c r="BK14"/>
  <c r="A15"/>
  <c r="BC15"/>
  <c r="BD15"/>
  <c r="BE15"/>
  <c r="BF15"/>
  <c r="BH15"/>
  <c r="BI15"/>
  <c r="BJ15"/>
  <c r="BK15"/>
  <c r="A16"/>
  <c r="A16" i="6"/>
  <c r="BC16" i="5"/>
  <c r="BD16"/>
  <c r="BE16"/>
  <c r="BF16"/>
  <c r="BH16"/>
  <c r="BI16"/>
  <c r="BJ16"/>
  <c r="BK16"/>
  <c r="A17"/>
  <c r="A17" i="6"/>
  <c r="BC17" i="5"/>
  <c r="BD17"/>
  <c r="BE17"/>
  <c r="BF17"/>
  <c r="BH17"/>
  <c r="BI17"/>
  <c r="BJ17"/>
  <c r="BK17"/>
  <c r="A18"/>
  <c r="A18" i="6"/>
  <c r="BC18" i="5"/>
  <c r="BD18"/>
  <c r="BE18"/>
  <c r="BF18"/>
  <c r="BH18"/>
  <c r="BI18"/>
  <c r="BJ18"/>
  <c r="BK18"/>
  <c r="A19"/>
  <c r="A19" i="6"/>
  <c r="BC19" i="5"/>
  <c r="BD19"/>
  <c r="BE19"/>
  <c r="BF19"/>
  <c r="BH19"/>
  <c r="BI19"/>
  <c r="BJ19"/>
  <c r="BK19"/>
  <c r="A20"/>
  <c r="A20" i="6"/>
  <c r="BC20" i="5"/>
  <c r="BD20"/>
  <c r="BE20"/>
  <c r="BF20"/>
  <c r="BH20"/>
  <c r="BI20"/>
  <c r="BJ20"/>
  <c r="BK20"/>
  <c r="A21"/>
  <c r="A21" i="6"/>
  <c r="BC21" i="5"/>
  <c r="BD21"/>
  <c r="BE21"/>
  <c r="BF21"/>
  <c r="BH21"/>
  <c r="BI21"/>
  <c r="BJ21"/>
  <c r="BK21"/>
  <c r="A22"/>
  <c r="A22" i="6"/>
  <c r="BC22" i="5"/>
  <c r="BD22"/>
  <c r="BE22"/>
  <c r="BF22"/>
  <c r="BH22"/>
  <c r="BI22"/>
  <c r="BJ22"/>
  <c r="BK22"/>
  <c r="A23"/>
  <c r="BC23"/>
  <c r="BD23"/>
  <c r="BE23"/>
  <c r="BF23"/>
  <c r="BH23"/>
  <c r="BI23"/>
  <c r="BJ23"/>
  <c r="BK23"/>
  <c r="A24"/>
  <c r="A24" i="6"/>
  <c r="BC24" i="5"/>
  <c r="BD24"/>
  <c r="BE24"/>
  <c r="BF24"/>
  <c r="BH24"/>
  <c r="BI24"/>
  <c r="BJ24"/>
  <c r="BK24"/>
  <c r="A25"/>
  <c r="A25" i="6"/>
  <c r="BC25" i="5"/>
  <c r="BD25"/>
  <c r="BE25"/>
  <c r="BF25"/>
  <c r="BH25"/>
  <c r="BI25"/>
  <c r="BJ25"/>
  <c r="BK25"/>
  <c r="A26"/>
  <c r="A26" i="6"/>
  <c r="BC26" i="5"/>
  <c r="BD26"/>
  <c r="BE26"/>
  <c r="BF26"/>
  <c r="BH26"/>
  <c r="BI26"/>
  <c r="BJ26"/>
  <c r="BK26"/>
  <c r="A27"/>
  <c r="A27" i="6"/>
  <c r="BC27" i="5"/>
  <c r="BD27"/>
  <c r="BE27"/>
  <c r="BF27"/>
  <c r="BH27"/>
  <c r="BI27"/>
  <c r="BJ27"/>
  <c r="BK27"/>
  <c r="A28"/>
  <c r="A28" i="6"/>
  <c r="BC28" i="5"/>
  <c r="BD28"/>
  <c r="BE28"/>
  <c r="BF28"/>
  <c r="BH28"/>
  <c r="BI28"/>
  <c r="BJ28"/>
  <c r="BK28"/>
  <c r="A29"/>
  <c r="A29" i="6"/>
  <c r="BC29" i="5"/>
  <c r="BD29"/>
  <c r="BE29"/>
  <c r="BF29"/>
  <c r="BH29"/>
  <c r="BI29"/>
  <c r="BJ29"/>
  <c r="BK29"/>
  <c r="A30"/>
  <c r="A30" i="6"/>
  <c r="BC30" i="5"/>
  <c r="BD30"/>
  <c r="BE30"/>
  <c r="BF30"/>
  <c r="BH30"/>
  <c r="BI30"/>
  <c r="BJ30"/>
  <c r="BK30"/>
  <c r="A31"/>
  <c r="BC31"/>
  <c r="BD31"/>
  <c r="BE31"/>
  <c r="BF31"/>
  <c r="BH31"/>
  <c r="BI31"/>
  <c r="BJ31"/>
  <c r="BK31"/>
  <c r="A32"/>
  <c r="A32" i="6"/>
  <c r="BC32" i="5"/>
  <c r="BD32"/>
  <c r="BE32"/>
  <c r="BF32"/>
  <c r="BH32"/>
  <c r="BI32"/>
  <c r="BJ32"/>
  <c r="BK32"/>
  <c r="A38"/>
  <c r="A38" i="6"/>
  <c r="A39" i="5"/>
  <c r="A39" i="6"/>
  <c r="A40" i="5"/>
  <c r="A40" i="6"/>
  <c r="A41" i="5"/>
  <c r="A41" i="6"/>
  <c r="A42" i="5"/>
  <c r="A42" i="6"/>
  <c r="A43" i="5"/>
  <c r="A43" i="6"/>
  <c r="A44" i="5"/>
  <c r="A45"/>
  <c r="A45" i="6"/>
  <c r="A46" i="5"/>
  <c r="A46" i="6"/>
  <c r="A47" i="5"/>
  <c r="A47" i="6"/>
  <c r="A48" i="5"/>
  <c r="A48" i="6"/>
  <c r="A49" i="5"/>
  <c r="A50"/>
  <c r="A50" i="6"/>
  <c r="A51" i="5"/>
  <c r="A51" i="6"/>
  <c r="A52" i="5"/>
  <c r="A53"/>
  <c r="A54"/>
  <c r="A54" i="6"/>
  <c r="A55" i="5"/>
  <c r="A55" i="6"/>
  <c r="A56" i="5"/>
  <c r="A57"/>
  <c r="A58"/>
  <c r="A58" i="6"/>
  <c r="A59" i="5"/>
  <c r="A59" i="6"/>
  <c r="A60" i="5"/>
  <c r="A61"/>
  <c r="A2" i="2"/>
  <c r="A2" i="3" s="1"/>
  <c r="A2" i="5" s="1"/>
  <c r="Q2" s="1"/>
  <c r="AG2" s="1"/>
  <c r="A2" i="6" s="1"/>
  <c r="Q2" s="1"/>
  <c r="A60" l="1"/>
  <c r="A56"/>
  <c r="A52"/>
  <c r="A49"/>
  <c r="A53"/>
  <c r="A57"/>
  <c r="A61"/>
  <c r="AW2" i="5"/>
</calcChain>
</file>

<file path=xl/sharedStrings.xml><?xml version="1.0" encoding="utf-8"?>
<sst xmlns="http://schemas.openxmlformats.org/spreadsheetml/2006/main" count="365" uniqueCount="115">
  <si>
    <t>MEXICAN STOCK EXCHANGE</t>
  </si>
  <si>
    <t>DECEMBER '13 OPERATIONAL HIGHLIGHTS</t>
  </si>
  <si>
    <t>OPERATING FIGURES OF THE STOCK MARKET</t>
    <phoneticPr fontId="0" type="noConversion"/>
  </si>
  <si>
    <t>OPERATING FIGURES FUTURES MARKET</t>
    <phoneticPr fontId="0" type="noConversion"/>
  </si>
  <si>
    <t>OPERATING FIGURES OPTIONS MARKET</t>
    <phoneticPr fontId="0" type="noConversion"/>
  </si>
  <si>
    <t>%</t>
    <phoneticPr fontId="0" type="noConversion"/>
  </si>
  <si>
    <t>QTD 13</t>
  </si>
  <si>
    <t>QTD 12</t>
  </si>
  <si>
    <t>YTD '13</t>
  </si>
  <si>
    <t>YTD '12</t>
  </si>
  <si>
    <t xml:space="preserve">               Trading on the Exchange</t>
    <phoneticPr fontId="0" type="noConversion"/>
  </si>
  <si>
    <t xml:space="preserve">               Futures Trading</t>
    <phoneticPr fontId="0" type="noConversion"/>
  </si>
  <si>
    <t>DOLLAR</t>
    <phoneticPr fontId="0" type="noConversion"/>
  </si>
  <si>
    <t>EURO</t>
    <phoneticPr fontId="0" type="noConversion"/>
  </si>
  <si>
    <t>IPC INDEX</t>
    <phoneticPr fontId="0" type="noConversion"/>
  </si>
  <si>
    <t>28 DAY TIIE</t>
    <phoneticPr fontId="0" type="noConversion"/>
  </si>
  <si>
    <t>91 DAY CETE</t>
    <phoneticPr fontId="0" type="noConversion"/>
  </si>
  <si>
    <t>AMERICA MOVIL (AXL)</t>
    <phoneticPr fontId="0" type="noConversion"/>
  </si>
  <si>
    <t>10 YEAR CENTRALLY CLEARED SWAP</t>
  </si>
  <si>
    <t>2 YEAR CENTRALLY CLEARED SWAP</t>
  </si>
  <si>
    <t>ILC TRACK</t>
  </si>
  <si>
    <t>5 YEAR BOND</t>
  </si>
  <si>
    <t>30 YEAR BOND</t>
  </si>
  <si>
    <t>MEXTRAC</t>
  </si>
  <si>
    <t>AMERICA MOVIL</t>
    <phoneticPr fontId="0" type="noConversion"/>
  </si>
  <si>
    <t>TELEVISA</t>
    <phoneticPr fontId="0" type="noConversion"/>
  </si>
  <si>
    <t>GRUPO MEXICO</t>
    <phoneticPr fontId="0" type="noConversion"/>
  </si>
  <si>
    <t>NAFTRAC</t>
    <phoneticPr fontId="0" type="noConversion"/>
  </si>
  <si>
    <t>Debt Listings</t>
    <phoneticPr fontId="0" type="noConversion"/>
  </si>
  <si>
    <t>Domestic Equities</t>
  </si>
  <si>
    <t>Trades</t>
    <phoneticPr fontId="0" type="noConversion"/>
  </si>
  <si>
    <t>Volume</t>
    <phoneticPr fontId="0" type="noConversion"/>
  </si>
  <si>
    <r>
      <t>Notional Value</t>
    </r>
    <r>
      <rPr>
        <b/>
        <vertAlign val="superscript"/>
        <sz val="10"/>
        <rFont val="Arial"/>
        <family val="2"/>
      </rPr>
      <t>(1)</t>
    </r>
  </si>
  <si>
    <t>Open Interest</t>
    <phoneticPr fontId="0" type="noConversion"/>
  </si>
  <si>
    <t>Notional Value</t>
    <phoneticPr fontId="0" type="noConversion"/>
  </si>
  <si>
    <t>Medium &amp; Long Term Listings</t>
    <phoneticPr fontId="0" type="noConversion"/>
  </si>
  <si>
    <t>Number of Trades</t>
    <phoneticPr fontId="0" type="noConversion"/>
  </si>
  <si>
    <t>Number of Trades</t>
  </si>
  <si>
    <t>New Listings</t>
  </si>
  <si>
    <t>Daily Average</t>
    <phoneticPr fontId="0" type="noConversion"/>
  </si>
  <si>
    <r>
      <t xml:space="preserve">Volume </t>
    </r>
    <r>
      <rPr>
        <vertAlign val="superscript"/>
        <sz val="10"/>
        <rFont val="Arial"/>
        <family val="2"/>
      </rPr>
      <t>(1)</t>
    </r>
  </si>
  <si>
    <r>
      <t>Amounts Raised</t>
    </r>
    <r>
      <rPr>
        <vertAlign val="superscript"/>
        <sz val="10"/>
        <rFont val="Verdana"/>
        <family val="2"/>
      </rPr>
      <t>(1)</t>
    </r>
  </si>
  <si>
    <r>
      <t>Value Traded</t>
    </r>
    <r>
      <rPr>
        <vertAlign val="superscript"/>
        <sz val="10"/>
        <rFont val="Arial"/>
        <family val="2"/>
      </rPr>
      <t>(1)</t>
    </r>
  </si>
  <si>
    <r>
      <t xml:space="preserve">Notional Value </t>
    </r>
    <r>
      <rPr>
        <vertAlign val="superscript"/>
        <sz val="10"/>
        <rFont val="Arial"/>
        <family val="2"/>
      </rPr>
      <t>(2)</t>
    </r>
  </si>
  <si>
    <r>
      <t>Daily Average</t>
    </r>
    <r>
      <rPr>
        <vertAlign val="superscript"/>
        <sz val="10"/>
        <rFont val="Arial"/>
        <family val="2"/>
      </rPr>
      <t>(1)</t>
    </r>
  </si>
  <si>
    <r>
      <t xml:space="preserve">Open Interest </t>
    </r>
    <r>
      <rPr>
        <vertAlign val="superscript"/>
        <sz val="10"/>
        <rFont val="Arial"/>
        <family val="2"/>
      </rPr>
      <t>(1)</t>
    </r>
  </si>
  <si>
    <t>Short Term Listing</t>
    <phoneticPr fontId="0" type="noConversion"/>
  </si>
  <si>
    <r>
      <t>Trading Volume</t>
    </r>
    <r>
      <rPr>
        <vertAlign val="superscript"/>
        <sz val="10"/>
        <rFont val="Arial"/>
        <family val="2"/>
      </rPr>
      <t>(2)</t>
    </r>
  </si>
  <si>
    <r>
      <t>Daily Average</t>
    </r>
    <r>
      <rPr>
        <vertAlign val="superscript"/>
        <sz val="10"/>
        <rFont val="Arial"/>
        <family val="2"/>
      </rPr>
      <t>(2)</t>
    </r>
  </si>
  <si>
    <t>Development Certificates (CKDs)</t>
    <phoneticPr fontId="0" type="noConversion"/>
  </si>
  <si>
    <t>Equity Listings</t>
  </si>
  <si>
    <t>FIBRAS</t>
  </si>
  <si>
    <t xml:space="preserve">               Options Trading</t>
    <phoneticPr fontId="0" type="noConversion"/>
  </si>
  <si>
    <t>Trading on the Global BMV Market</t>
  </si>
  <si>
    <r>
      <t>Equity Trading</t>
    </r>
    <r>
      <rPr>
        <b/>
        <vertAlign val="superscript"/>
        <sz val="11"/>
        <color indexed="8"/>
        <rFont val="Verdana"/>
        <family val="2"/>
      </rPr>
      <t>(3)</t>
    </r>
  </si>
  <si>
    <t>Foreign Equities</t>
    <phoneticPr fontId="0" type="noConversion"/>
  </si>
  <si>
    <t>Local market</t>
  </si>
  <si>
    <r>
      <t>Value Traded</t>
    </r>
    <r>
      <rPr>
        <vertAlign val="superscript"/>
        <sz val="10"/>
        <rFont val="Verdana"/>
        <family val="2"/>
      </rPr>
      <t>(1)</t>
    </r>
  </si>
  <si>
    <t>Transaction</t>
  </si>
  <si>
    <r>
      <t>Volume</t>
    </r>
    <r>
      <rPr>
        <vertAlign val="superscript"/>
        <sz val="10"/>
        <rFont val="Verdana"/>
        <family val="2"/>
      </rPr>
      <t>(2)</t>
    </r>
  </si>
  <si>
    <t>(1) In Millions</t>
    <phoneticPr fontId="0" type="noConversion"/>
  </si>
  <si>
    <t>Global Market</t>
  </si>
  <si>
    <t>3 YEAR BOND</t>
  </si>
  <si>
    <t>10 YEAR BOND</t>
  </si>
  <si>
    <t>20 YEAR BOND</t>
  </si>
  <si>
    <t>10 YEAR SWAP</t>
  </si>
  <si>
    <t>2 YEAR SWAP</t>
  </si>
  <si>
    <t>CEMEX</t>
  </si>
  <si>
    <t>WALMEX</t>
  </si>
  <si>
    <t>BRAZIL TRAC</t>
  </si>
  <si>
    <t>GMEXICO</t>
  </si>
  <si>
    <t>CORN</t>
  </si>
  <si>
    <t>CEMEX</t>
    <phoneticPr fontId="0" type="noConversion"/>
  </si>
  <si>
    <t>WALMEX</t>
    <phoneticPr fontId="0" type="noConversion"/>
  </si>
  <si>
    <t>TELMEX</t>
    <phoneticPr fontId="0" type="noConversion"/>
  </si>
  <si>
    <t>Foreign Equities</t>
  </si>
  <si>
    <r>
      <t>Derivatives</t>
    </r>
    <r>
      <rPr>
        <b/>
        <vertAlign val="superscript"/>
        <sz val="11"/>
        <color indexed="8"/>
        <rFont val="Verdana"/>
        <family val="2"/>
      </rPr>
      <t>(3)</t>
    </r>
  </si>
  <si>
    <t>Futures Volume</t>
    <phoneticPr fontId="0" type="noConversion"/>
  </si>
  <si>
    <t>IPC Index</t>
  </si>
  <si>
    <t>USD Contract</t>
  </si>
  <si>
    <t>(1) contracts</t>
  </si>
  <si>
    <t>28 Day TIIE</t>
  </si>
  <si>
    <t>(2) million pesos</t>
  </si>
  <si>
    <t>91 Day Cete</t>
  </si>
  <si>
    <t>3 Year Bond</t>
  </si>
  <si>
    <t>5 Year Bond</t>
  </si>
  <si>
    <t xml:space="preserve">               Margin Deposits</t>
  </si>
  <si>
    <t>10 Year Bond</t>
  </si>
  <si>
    <t>20 Year Bond</t>
    <phoneticPr fontId="0" type="noConversion"/>
  </si>
  <si>
    <t>30 Year Bond</t>
  </si>
  <si>
    <t>FIXED INCOME TRADING</t>
    <phoneticPr fontId="0" type="noConversion"/>
  </si>
  <si>
    <r>
      <t xml:space="preserve">Margin Deposits </t>
    </r>
    <r>
      <rPr>
        <vertAlign val="superscript"/>
        <sz val="10"/>
        <rFont val="Arial"/>
        <family val="2"/>
      </rPr>
      <t>(2)</t>
    </r>
  </si>
  <si>
    <t>2 Year C. C. Swap</t>
  </si>
  <si>
    <t>Fixed Income</t>
    <phoneticPr fontId="0" type="noConversion"/>
  </si>
  <si>
    <t>10 Year C. C. Swap</t>
  </si>
  <si>
    <t>Fixed Income</t>
  </si>
  <si>
    <t>2 Year Swap</t>
    <phoneticPr fontId="0" type="noConversion"/>
  </si>
  <si>
    <t>10 Year Swap</t>
  </si>
  <si>
    <t>EURO</t>
  </si>
  <si>
    <t>America Movil</t>
  </si>
  <si>
    <t>Walmex</t>
  </si>
  <si>
    <t>Cemex</t>
  </si>
  <si>
    <t>(1) In Millions</t>
  </si>
  <si>
    <t>Gmexico</t>
  </si>
  <si>
    <t>(2) In thousands</t>
  </si>
  <si>
    <t>Brazil Track</t>
  </si>
  <si>
    <t>Source:  BMV</t>
  </si>
  <si>
    <t>ILC Track</t>
  </si>
  <si>
    <t>TOTAL</t>
  </si>
  <si>
    <r>
      <t>Margin Deposits</t>
    </r>
    <r>
      <rPr>
        <vertAlign val="superscript"/>
        <sz val="10"/>
        <rFont val="Verdana"/>
        <family val="2"/>
      </rPr>
      <t>(1)</t>
    </r>
  </si>
  <si>
    <r>
      <t>(1)</t>
    </r>
    <r>
      <rPr>
        <i/>
        <sz val="10"/>
        <rFont val="Verdana"/>
        <family val="2"/>
      </rPr>
      <t xml:space="preserve"> Million Pesos</t>
    </r>
  </si>
  <si>
    <r>
      <t>(3)</t>
    </r>
    <r>
      <rPr>
        <i/>
        <sz val="10"/>
        <rFont val="Verdana"/>
        <family val="2"/>
      </rPr>
      <t xml:space="preserve"> Daily Average</t>
    </r>
  </si>
  <si>
    <r>
      <t>(2)</t>
    </r>
    <r>
      <rPr>
        <i/>
        <sz val="10"/>
        <rFont val="Verdana"/>
        <family val="2"/>
      </rPr>
      <t xml:space="preserve"> Thousand Shares</t>
    </r>
  </si>
  <si>
    <t>Mexico City, Mexico, January 8th, 2013.  Bolsa Mexicana de Valores, S.A.B. de C.V. (BMV: BOLSA), today announced its trading volumes for the month of December 2013.</t>
  </si>
  <si>
    <t>NA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</si>
</sst>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sz val="16"/>
      <name val="Verdana"/>
      <family val="2"/>
    </font>
    <font>
      <sz val="10"/>
      <name val="Verdana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name val="Verdana"/>
      <family val="2"/>
    </font>
    <font>
      <b/>
      <sz val="10"/>
      <color indexed="8"/>
      <name val="Verdan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8"/>
      <name val="Verdana"/>
      <family val="2"/>
    </font>
    <font>
      <b/>
      <vertAlign val="superscript"/>
      <sz val="10"/>
      <name val="Arial"/>
      <family val="2"/>
    </font>
    <font>
      <b/>
      <sz val="10"/>
      <name val="Verdana"/>
      <family val="2"/>
    </font>
    <font>
      <vertAlign val="superscript"/>
      <sz val="10"/>
      <name val="Arial"/>
      <family val="2"/>
    </font>
    <font>
      <vertAlign val="superscript"/>
      <sz val="10"/>
      <name val="Verdana"/>
      <family val="2"/>
    </font>
    <font>
      <b/>
      <vertAlign val="superscript"/>
      <sz val="11"/>
      <color indexed="8"/>
      <name val="Verdana"/>
      <family val="2"/>
    </font>
    <font>
      <sz val="10"/>
      <color indexed="55"/>
      <name val="Arial"/>
      <family val="2"/>
    </font>
    <font>
      <i/>
      <sz val="10"/>
      <name val="Arial"/>
      <family val="2"/>
    </font>
    <font>
      <i/>
      <vertAlign val="superscript"/>
      <sz val="10"/>
      <name val="Verdana"/>
      <family val="2"/>
    </font>
    <font>
      <i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Border="1" applyAlignment="1"/>
    <xf numFmtId="0" fontId="3" fillId="2" borderId="0" xfId="0" applyFont="1" applyFill="1" applyBorder="1"/>
    <xf numFmtId="0" fontId="4" fillId="0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0" fillId="3" borderId="0" xfId="0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4" fillId="4" borderId="0" xfId="0" applyFont="1" applyFill="1" applyBorder="1" applyAlignment="1"/>
    <xf numFmtId="0" fontId="4" fillId="3" borderId="1" xfId="0" applyFont="1" applyFill="1" applyBorder="1"/>
    <xf numFmtId="164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right"/>
    </xf>
    <xf numFmtId="0" fontId="12" fillId="3" borderId="0" xfId="0" applyFont="1" applyFill="1" applyBorder="1"/>
    <xf numFmtId="0" fontId="4" fillId="3" borderId="0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1" fillId="5" borderId="10" xfId="0" applyFont="1" applyFill="1" applyBorder="1" applyAlignment="1">
      <alignment horizontal="right"/>
    </xf>
    <xf numFmtId="0" fontId="11" fillId="5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/>
    <xf numFmtId="0" fontId="11" fillId="5" borderId="15" xfId="0" applyFont="1" applyFill="1" applyBorder="1" applyAlignment="1">
      <alignment horizontal="right"/>
    </xf>
    <xf numFmtId="165" fontId="4" fillId="3" borderId="0" xfId="1" applyNumberFormat="1" applyFont="1" applyFill="1" applyBorder="1"/>
    <xf numFmtId="9" fontId="4" fillId="3" borderId="0" xfId="3" applyFont="1" applyFill="1" applyBorder="1"/>
    <xf numFmtId="3" fontId="4" fillId="3" borderId="7" xfId="0" applyNumberFormat="1" applyFont="1" applyFill="1" applyBorder="1"/>
    <xf numFmtId="9" fontId="4" fillId="3" borderId="8" xfId="3" applyFont="1" applyFill="1" applyBorder="1"/>
    <xf numFmtId="3" fontId="4" fillId="3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right"/>
    </xf>
    <xf numFmtId="0" fontId="11" fillId="5" borderId="0" xfId="0" applyFont="1" applyFill="1" applyBorder="1" applyAlignment="1">
      <alignment horizontal="right"/>
    </xf>
    <xf numFmtId="0" fontId="14" fillId="3" borderId="0" xfId="0" applyFont="1" applyFill="1" applyBorder="1"/>
    <xf numFmtId="166" fontId="6" fillId="0" borderId="0" xfId="1" applyNumberFormat="1" applyFont="1" applyFill="1" applyBorder="1" applyAlignment="1"/>
    <xf numFmtId="164" fontId="6" fillId="5" borderId="0" xfId="0" applyNumberFormat="1" applyFont="1" applyFill="1" applyBorder="1" applyAlignment="1">
      <alignment horizontal="right"/>
    </xf>
    <xf numFmtId="3" fontId="6" fillId="5" borderId="15" xfId="1" applyNumberFormat="1" applyFont="1" applyFill="1" applyBorder="1" applyAlignment="1">
      <alignment horizontal="right"/>
    </xf>
    <xf numFmtId="3" fontId="6" fillId="5" borderId="7" xfId="1" applyNumberFormat="1" applyFont="1" applyFill="1" applyBorder="1" applyAlignment="1">
      <alignment horizontal="right"/>
    </xf>
    <xf numFmtId="3" fontId="6" fillId="5" borderId="27" xfId="0" applyNumberFormat="1" applyFont="1" applyFill="1" applyBorder="1" applyAlignment="1">
      <alignment horizontal="right"/>
    </xf>
    <xf numFmtId="3" fontId="6" fillId="5" borderId="10" xfId="1" applyNumberFormat="1" applyFont="1" applyFill="1" applyBorder="1" applyAlignment="1">
      <alignment horizontal="right"/>
    </xf>
    <xf numFmtId="3" fontId="6" fillId="4" borderId="15" xfId="1" applyNumberFormat="1" applyFont="1" applyFill="1" applyBorder="1" applyAlignment="1">
      <alignment horizontal="right"/>
    </xf>
    <xf numFmtId="3" fontId="6" fillId="4" borderId="7" xfId="1" applyNumberFormat="1" applyFont="1" applyFill="1" applyBorder="1" applyAlignment="1">
      <alignment horizontal="right"/>
    </xf>
    <xf numFmtId="3" fontId="6" fillId="4" borderId="27" xfId="0" applyNumberFormat="1" applyFont="1" applyFill="1" applyBorder="1" applyAlignment="1">
      <alignment horizontal="right"/>
    </xf>
    <xf numFmtId="3" fontId="6" fillId="4" borderId="10" xfId="1" applyNumberFormat="1" applyFont="1" applyFill="1" applyBorder="1" applyAlignment="1">
      <alignment horizontal="right"/>
    </xf>
    <xf numFmtId="9" fontId="4" fillId="3" borderId="0" xfId="3" applyFont="1" applyFill="1" applyBorder="1" applyAlignment="1">
      <alignment horizontal="right"/>
    </xf>
    <xf numFmtId="9" fontId="4" fillId="3" borderId="8" xfId="3" applyFont="1" applyFill="1" applyBorder="1" applyAlignment="1">
      <alignment horizontal="right"/>
    </xf>
    <xf numFmtId="165" fontId="4" fillId="3" borderId="7" xfId="1" applyNumberFormat="1" applyFont="1" applyFill="1" applyBorder="1"/>
    <xf numFmtId="0" fontId="9" fillId="3" borderId="0" xfId="0" applyFont="1" applyFill="1" applyBorder="1" applyAlignment="1">
      <alignment horizontal="center"/>
    </xf>
    <xf numFmtId="0" fontId="6" fillId="0" borderId="19" xfId="0" applyFont="1" applyFill="1" applyBorder="1" applyAlignment="1"/>
    <xf numFmtId="166" fontId="6" fillId="0" borderId="19" xfId="1" applyNumberFormat="1" applyFont="1" applyFill="1" applyBorder="1" applyAlignment="1"/>
    <xf numFmtId="9" fontId="4" fillId="0" borderId="0" xfId="3" applyFont="1" applyFill="1" applyBorder="1"/>
    <xf numFmtId="9" fontId="14" fillId="3" borderId="0" xfId="3" applyFont="1" applyFill="1" applyBorder="1"/>
    <xf numFmtId="0" fontId="6" fillId="0" borderId="4" xfId="0" applyFont="1" applyFill="1" applyBorder="1" applyAlignment="1">
      <alignment vertical="center"/>
    </xf>
    <xf numFmtId="44" fontId="6" fillId="0" borderId="4" xfId="2" applyFont="1" applyFill="1" applyBorder="1" applyAlignment="1">
      <alignment horizontal="center" vertical="center"/>
    </xf>
    <xf numFmtId="9" fontId="4" fillId="3" borderId="0" xfId="3" applyFont="1" applyFill="1" applyBorder="1" applyAlignment="1">
      <alignment horizontal="center"/>
    </xf>
    <xf numFmtId="43" fontId="4" fillId="3" borderId="7" xfId="1" applyFont="1" applyFill="1" applyBorder="1"/>
    <xf numFmtId="9" fontId="4" fillId="3" borderId="8" xfId="3" applyFont="1" applyFill="1" applyBorder="1" applyAlignment="1">
      <alignment horizontal="center"/>
    </xf>
    <xf numFmtId="43" fontId="4" fillId="3" borderId="0" xfId="1" applyFont="1" applyFill="1" applyBorder="1"/>
    <xf numFmtId="3" fontId="6" fillId="5" borderId="15" xfId="0" applyNumberFormat="1" applyFont="1" applyFill="1" applyBorder="1" applyAlignment="1">
      <alignment horizontal="right"/>
    </xf>
    <xf numFmtId="3" fontId="6" fillId="5" borderId="7" xfId="0" applyNumberFormat="1" applyFont="1" applyFill="1" applyBorder="1" applyAlignment="1">
      <alignment horizontal="right"/>
    </xf>
    <xf numFmtId="3" fontId="6" fillId="5" borderId="10" xfId="0" applyNumberFormat="1" applyFont="1" applyFill="1" applyBorder="1" applyAlignment="1">
      <alignment horizontal="right"/>
    </xf>
    <xf numFmtId="3" fontId="6" fillId="4" borderId="15" xfId="0" applyNumberFormat="1" applyFont="1" applyFill="1" applyBorder="1" applyAlignment="1">
      <alignment horizontal="right"/>
    </xf>
    <xf numFmtId="3" fontId="6" fillId="4" borderId="7" xfId="0" applyNumberFormat="1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right"/>
    </xf>
    <xf numFmtId="0" fontId="4" fillId="3" borderId="28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165" fontId="4" fillId="3" borderId="0" xfId="0" applyNumberFormat="1" applyFont="1" applyFill="1" applyBorder="1"/>
    <xf numFmtId="3" fontId="4" fillId="0" borderId="7" xfId="0" applyNumberFormat="1" applyFont="1" applyFill="1" applyBorder="1"/>
    <xf numFmtId="3" fontId="4" fillId="0" borderId="0" xfId="0" applyNumberFormat="1" applyFont="1" applyFill="1" applyBorder="1"/>
    <xf numFmtId="164" fontId="6" fillId="5" borderId="20" xfId="0" applyNumberFormat="1" applyFont="1" applyFill="1" applyBorder="1" applyAlignment="1">
      <alignment horizontal="right"/>
    </xf>
    <xf numFmtId="3" fontId="6" fillId="5" borderId="31" xfId="0" applyNumberFormat="1" applyFont="1" applyFill="1" applyBorder="1" applyAlignment="1">
      <alignment horizontal="right"/>
    </xf>
    <xf numFmtId="3" fontId="6" fillId="5" borderId="32" xfId="0" applyNumberFormat="1" applyFont="1" applyFill="1" applyBorder="1" applyAlignment="1">
      <alignment horizontal="right"/>
    </xf>
    <xf numFmtId="3" fontId="6" fillId="5" borderId="25" xfId="0" applyNumberFormat="1" applyFont="1" applyFill="1" applyBorder="1" applyAlignment="1">
      <alignment horizontal="right"/>
    </xf>
    <xf numFmtId="3" fontId="6" fillId="5" borderId="20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/>
    </xf>
    <xf numFmtId="3" fontId="6" fillId="4" borderId="32" xfId="0" applyNumberFormat="1" applyFont="1" applyFill="1" applyBorder="1" applyAlignment="1">
      <alignment horizontal="right"/>
    </xf>
    <xf numFmtId="3" fontId="6" fillId="4" borderId="25" xfId="0" applyNumberFormat="1" applyFont="1" applyFill="1" applyBorder="1" applyAlignment="1">
      <alignment horizontal="right"/>
    </xf>
    <xf numFmtId="3" fontId="6" fillId="4" borderId="2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8" fillId="0" borderId="0" xfId="0" applyFont="1" applyFill="1" applyBorder="1" applyAlignment="1"/>
    <xf numFmtId="167" fontId="18" fillId="0" borderId="0" xfId="0" applyNumberFormat="1" applyFont="1" applyFill="1" applyBorder="1" applyAlignment="1"/>
    <xf numFmtId="3" fontId="6" fillId="5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right"/>
    </xf>
    <xf numFmtId="165" fontId="6" fillId="5" borderId="0" xfId="0" applyNumberFormat="1" applyFont="1" applyFill="1" applyBorder="1" applyAlignment="1">
      <alignment horizontal="right"/>
    </xf>
    <xf numFmtId="0" fontId="4" fillId="3" borderId="0" xfId="0" applyFont="1" applyFill="1"/>
    <xf numFmtId="0" fontId="6" fillId="4" borderId="0" xfId="0" applyFont="1" applyFill="1" applyBorder="1" applyAlignment="1"/>
    <xf numFmtId="0" fontId="6" fillId="5" borderId="33" xfId="0" applyFont="1" applyFill="1" applyBorder="1" applyAlignment="1">
      <alignment horizontal="right"/>
    </xf>
    <xf numFmtId="3" fontId="6" fillId="5" borderId="36" xfId="1" applyNumberFormat="1" applyFont="1" applyFill="1" applyBorder="1" applyAlignment="1">
      <alignment horizontal="right"/>
    </xf>
    <xf numFmtId="3" fontId="6" fillId="5" borderId="37" xfId="0" applyNumberFormat="1" applyFont="1" applyFill="1" applyBorder="1" applyAlignment="1">
      <alignment horizontal="right"/>
    </xf>
    <xf numFmtId="3" fontId="4" fillId="3" borderId="0" xfId="1" applyNumberFormat="1" applyFont="1" applyFill="1" applyBorder="1"/>
    <xf numFmtId="3" fontId="4" fillId="3" borderId="7" xfId="1" applyNumberFormat="1" applyFont="1" applyFill="1" applyBorder="1"/>
    <xf numFmtId="0" fontId="4" fillId="3" borderId="27" xfId="0" applyFont="1" applyFill="1" applyBorder="1"/>
    <xf numFmtId="0" fontId="19" fillId="0" borderId="0" xfId="0" applyFont="1" applyFill="1" applyBorder="1" applyAlignment="1"/>
    <xf numFmtId="0" fontId="4" fillId="3" borderId="4" xfId="0" applyFont="1" applyFill="1" applyBorder="1"/>
    <xf numFmtId="0" fontId="14" fillId="3" borderId="4" xfId="0" applyFont="1" applyFill="1" applyBorder="1" applyAlignment="1">
      <alignment horizontal="right"/>
    </xf>
    <xf numFmtId="165" fontId="4" fillId="3" borderId="4" xfId="1" applyNumberFormat="1" applyFont="1" applyFill="1" applyBorder="1"/>
    <xf numFmtId="9" fontId="4" fillId="3" borderId="4" xfId="3" applyFont="1" applyFill="1" applyBorder="1" applyAlignment="1">
      <alignment horizontal="right"/>
    </xf>
    <xf numFmtId="9" fontId="4" fillId="3" borderId="38" xfId="3" applyFont="1" applyFill="1" applyBorder="1"/>
    <xf numFmtId="0" fontId="4" fillId="3" borderId="22" xfId="0" applyFont="1" applyFill="1" applyBorder="1"/>
    <xf numFmtId="0" fontId="4" fillId="0" borderId="34" xfId="0" applyFont="1" applyBorder="1"/>
    <xf numFmtId="0" fontId="4" fillId="3" borderId="35" xfId="0" applyFont="1" applyFill="1" applyBorder="1"/>
    <xf numFmtId="3" fontId="4" fillId="0" borderId="35" xfId="0" applyNumberFormat="1" applyFont="1" applyBorder="1"/>
    <xf numFmtId="9" fontId="4" fillId="3" borderId="35" xfId="3" applyFont="1" applyFill="1" applyBorder="1" applyAlignment="1">
      <alignment horizontal="right"/>
    </xf>
    <xf numFmtId="9" fontId="4" fillId="3" borderId="39" xfId="3" applyFont="1" applyFill="1" applyBorder="1"/>
    <xf numFmtId="165" fontId="4" fillId="3" borderId="35" xfId="1" applyNumberFormat="1" applyFont="1" applyFill="1" applyBorder="1"/>
    <xf numFmtId="0" fontId="4" fillId="3" borderId="12" xfId="0" applyFont="1" applyFill="1" applyBorder="1"/>
    <xf numFmtId="9" fontId="4" fillId="3" borderId="33" xfId="3" applyFont="1" applyFill="1" applyBorder="1" applyAlignment="1">
      <alignment horizontal="right"/>
    </xf>
    <xf numFmtId="0" fontId="20" fillId="3" borderId="0" xfId="0" applyFont="1" applyFill="1" applyBorder="1"/>
    <xf numFmtId="0" fontId="21" fillId="3" borderId="0" xfId="0" applyFont="1" applyFill="1"/>
    <xf numFmtId="9" fontId="0" fillId="0" borderId="0" xfId="3" applyFont="1"/>
    <xf numFmtId="3" fontId="4" fillId="3" borderId="40" xfId="0" applyNumberFormat="1" applyFont="1" applyFill="1" applyBorder="1"/>
    <xf numFmtId="0" fontId="5" fillId="0" borderId="0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3" Type="http://schemas.openxmlformats.org/officeDocument/2006/relationships/image" Target="NULL"/><Relationship Id="rId7" Type="http://schemas.openxmlformats.org/officeDocument/2006/relationships/image" Target="NULL"/><Relationship Id="rId2" Type="http://schemas.openxmlformats.org/officeDocument/2006/relationships/image" Target="NULL"/><Relationship Id="rId1" Type="http://schemas.openxmlformats.org/officeDocument/2006/relationships/image" Target="NULL"/><Relationship Id="rId6" Type="http://schemas.openxmlformats.org/officeDocument/2006/relationships/image" Target="NULL"/><Relationship Id="rId5" Type="http://schemas.openxmlformats.org/officeDocument/2006/relationships/image" Target="NULL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0</xdr:rowOff>
    </xdr:from>
    <xdr:ext cx="0" cy="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0" y="68580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3</xdr:row>
      <xdr:rowOff>152400</xdr:rowOff>
    </xdr:from>
    <xdr:ext cx="0" cy="79375"/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0" y="838200"/>
          <a:ext cx="0" cy="79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152400</xdr:rowOff>
    </xdr:from>
    <xdr:ext cx="0" cy="79375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723900"/>
          <a:ext cx="0" cy="79375"/>
        </a:xfrm>
        <a:prstGeom prst="rect">
          <a:avLst/>
        </a:prstGeom>
      </xdr:spPr>
    </xdr:pic>
    <xdr:clientData/>
  </xdr:oneCellAnchor>
  <xdr:oneCellAnchor>
    <xdr:from>
      <xdr:col>0</xdr:col>
      <xdr:colOff>304800</xdr:colOff>
      <xdr:row>4</xdr:row>
      <xdr:rowOff>76200</xdr:rowOff>
    </xdr:from>
    <xdr:ext cx="0" cy="0"/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4800" y="83820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457200</xdr:colOff>
      <xdr:row>5</xdr:row>
      <xdr:rowOff>25400</xdr:rowOff>
    </xdr:from>
    <xdr:ext cx="0" cy="0"/>
    <xdr:pic>
      <xdr:nvPicPr>
        <xdr:cNvPr id="4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977900"/>
          <a:ext cx="0" cy="0"/>
        </a:xfrm>
        <a:prstGeom prst="rect">
          <a:avLst/>
        </a:prstGeom>
      </xdr:spPr>
    </xdr:pic>
    <xdr:clientData/>
  </xdr:oneCellAnchor>
  <xdr:oneCellAnchor>
    <xdr:from>
      <xdr:col>64</xdr:col>
      <xdr:colOff>0</xdr:colOff>
      <xdr:row>3</xdr:row>
      <xdr:rowOff>0</xdr:rowOff>
    </xdr:from>
    <xdr:ext cx="0" cy="0"/>
    <xdr:pic>
      <xdr:nvPicPr>
        <xdr:cNvPr id="5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0" y="571500"/>
          <a:ext cx="0" cy="0"/>
        </a:xfrm>
        <a:prstGeom prst="rect">
          <a:avLst/>
        </a:prstGeom>
      </xdr:spPr>
    </xdr:pic>
    <xdr:clientData/>
  </xdr:oneCellAnchor>
  <xdr:oneCellAnchor>
    <xdr:from>
      <xdr:col>16</xdr:col>
      <xdr:colOff>152400</xdr:colOff>
      <xdr:row>3</xdr:row>
      <xdr:rowOff>152400</xdr:rowOff>
    </xdr:from>
    <xdr:ext cx="0" cy="79375"/>
    <xdr:pic>
      <xdr:nvPicPr>
        <xdr:cNvPr id="7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44400" y="723900"/>
          <a:ext cx="0" cy="79375"/>
        </a:xfrm>
        <a:prstGeom prst="rect">
          <a:avLst/>
        </a:prstGeom>
      </xdr:spPr>
    </xdr:pic>
    <xdr:clientData/>
  </xdr:oneCellAnchor>
  <xdr:oneCellAnchor>
    <xdr:from>
      <xdr:col>32</xdr:col>
      <xdr:colOff>152400</xdr:colOff>
      <xdr:row>3</xdr:row>
      <xdr:rowOff>152400</xdr:rowOff>
    </xdr:from>
    <xdr:ext cx="0" cy="79375"/>
    <xdr:pic>
      <xdr:nvPicPr>
        <xdr:cNvPr id="9" name="Picture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536400" y="723900"/>
          <a:ext cx="0" cy="79375"/>
        </a:xfrm>
        <a:prstGeom prst="rect">
          <a:avLst/>
        </a:prstGeom>
      </xdr:spPr>
    </xdr:pic>
    <xdr:clientData/>
  </xdr:oneCellAnchor>
  <xdr:oneCellAnchor>
    <xdr:from>
      <xdr:col>32</xdr:col>
      <xdr:colOff>152400</xdr:colOff>
      <xdr:row>3</xdr:row>
      <xdr:rowOff>152400</xdr:rowOff>
    </xdr:from>
    <xdr:ext cx="0" cy="79375"/>
    <xdr:pic>
      <xdr:nvPicPr>
        <xdr:cNvPr id="10" name="Picture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536400" y="723900"/>
          <a:ext cx="0" cy="79375"/>
        </a:xfrm>
        <a:prstGeom prst="rect">
          <a:avLst/>
        </a:prstGeom>
      </xdr:spPr>
    </xdr:pic>
    <xdr:clientData/>
  </xdr:oneCellAnchor>
  <xdr:oneCellAnchor>
    <xdr:from>
      <xdr:col>48</xdr:col>
      <xdr:colOff>152400</xdr:colOff>
      <xdr:row>3</xdr:row>
      <xdr:rowOff>152400</xdr:rowOff>
    </xdr:from>
    <xdr:ext cx="0" cy="79375"/>
    <xdr:pic>
      <xdr:nvPicPr>
        <xdr:cNvPr id="11" name="Picture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728400" y="723900"/>
          <a:ext cx="0" cy="79375"/>
        </a:xfrm>
        <a:prstGeom prst="rect">
          <a:avLst/>
        </a:prstGeom>
      </xdr:spPr>
    </xdr:pic>
    <xdr:clientData/>
  </xdr:oneCellAnchor>
  <xdr:oneCellAnchor>
    <xdr:from>
      <xdr:col>48</xdr:col>
      <xdr:colOff>152400</xdr:colOff>
      <xdr:row>3</xdr:row>
      <xdr:rowOff>152400</xdr:rowOff>
    </xdr:from>
    <xdr:ext cx="0" cy="79375"/>
    <xdr:pic>
      <xdr:nvPicPr>
        <xdr:cNvPr id="12" name="Picture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6728400" y="723900"/>
          <a:ext cx="0" cy="79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3</xdr:row>
      <xdr:rowOff>152400</xdr:rowOff>
    </xdr:from>
    <xdr:ext cx="0" cy="79375"/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20400" y="838200"/>
          <a:ext cx="0" cy="79375"/>
        </a:xfrm>
        <a:prstGeom prst="rect">
          <a:avLst/>
        </a:prstGeom>
      </xdr:spPr>
    </xdr:pic>
    <xdr:clientData/>
  </xdr:oneCellAnchor>
  <xdr:oneCellAnchor>
    <xdr:from>
      <xdr:col>16</xdr:col>
      <xdr:colOff>152400</xdr:colOff>
      <xdr:row>3</xdr:row>
      <xdr:rowOff>152400</xdr:rowOff>
    </xdr:from>
    <xdr:ext cx="0" cy="79375"/>
    <xdr:pic>
      <xdr:nvPicPr>
        <xdr:cNvPr id="3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112400" y="838200"/>
          <a:ext cx="0" cy="793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porte%20mensual\RESUMEN%20FINANCIERO%202013%20MK.%20F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Cash Equities Summary"/>
      <sheetName val="Derivatives Summary"/>
      <sheetName val="Futures Detail"/>
      <sheetName val="Option Detail"/>
      <sheetName val="REPORTE MENSUAL MERCADO"/>
      <sheetName val="RESUMEN CONSEJEROS"/>
      <sheetName val="REPORTE MENSUAL BMV"/>
      <sheetName val="APENDICE TRIM ING"/>
      <sheetName val="OP. ACCIONES"/>
      <sheetName val="LISTADOS"/>
      <sheetName val="OP e ING. ASIGNA"/>
      <sheetName val="OP. SIF"/>
      <sheetName val="OP. INDEVAL"/>
      <sheetName val="INGRESOS MEXDER"/>
      <sheetName val="OP. OPCIONES"/>
      <sheetName val="OP. FUTUROS"/>
      <sheetName val="OPC LIAÑO"/>
      <sheetName val="FUT LIAÑO"/>
      <sheetName val="CME Trading"/>
      <sheetName val="OPS MENS."/>
      <sheetName val="OPS TRIM."/>
      <sheetName val="OPS ACUM."/>
      <sheetName val="RATIOS MENS."/>
      <sheetName val="RATIOS TRIM."/>
      <sheetName val="RATIOS ACUM."/>
      <sheetName val="VAR MENS."/>
      <sheetName val="VAR. TRIM."/>
      <sheetName val="VAR. ACUM."/>
      <sheetName val="JAN -1"/>
      <sheetName val="FEB -1"/>
      <sheetName val="MAR -1"/>
      <sheetName val="ABR -1"/>
      <sheetName val="MAY -1"/>
      <sheetName val="JUN -1"/>
      <sheetName val="JUL -1"/>
      <sheetName val="AGO -1"/>
      <sheetName val="SEP -1"/>
      <sheetName val="OCT -1"/>
      <sheetName val="NOV -1"/>
      <sheetName val="DIC -1"/>
      <sheetName val="JAN ACT"/>
      <sheetName val="FEB ACT"/>
      <sheetName val="MAR ACT"/>
      <sheetName val="ABR ACT"/>
      <sheetName val="MAYO ACT"/>
      <sheetName val="JUN ACT"/>
      <sheetName val="JUL ACT"/>
      <sheetName val="AGO ACT"/>
      <sheetName val="SEP ACT"/>
      <sheetName val="OCT ACT"/>
      <sheetName val="NOV ACT"/>
      <sheetName val="DIC ACT"/>
      <sheetName val="RES FIN MEN"/>
      <sheetName val="RES FIN TRIM"/>
      <sheetName val="RES FIN ACUM"/>
      <sheetName val="PRESUPUESTO"/>
      <sheetName val="PRESUP TRIMESTRAL"/>
      <sheetName val="PRESUP ACUM"/>
      <sheetName val="REP. MEN. RES."/>
      <sheetName val="REP. MEN. TOT."/>
      <sheetName val="REP. TRIM. RES."/>
      <sheetName val="REP. TRIM. TOT."/>
      <sheetName val="REP. ACUM. RES."/>
      <sheetName val="REP. ACUM. TOT.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P8">
            <v>40909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</row>
        <row r="9">
          <cell r="P9">
            <v>40940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</row>
        <row r="10">
          <cell r="P10">
            <v>40969</v>
          </cell>
          <cell r="BO10">
            <v>13</v>
          </cell>
          <cell r="BP10">
            <v>127000</v>
          </cell>
          <cell r="BQ10">
            <v>508000000</v>
          </cell>
          <cell r="BR10">
            <v>127000</v>
          </cell>
        </row>
        <row r="11">
          <cell r="P11">
            <v>41000</v>
          </cell>
          <cell r="BO11">
            <v>14</v>
          </cell>
          <cell r="BP11">
            <v>130000</v>
          </cell>
          <cell r="BQ11">
            <v>520000000</v>
          </cell>
          <cell r="BR11">
            <v>257000</v>
          </cell>
        </row>
        <row r="12">
          <cell r="P12">
            <v>41030</v>
          </cell>
          <cell r="BO12">
            <v>0</v>
          </cell>
          <cell r="BP12">
            <v>0</v>
          </cell>
          <cell r="BQ12">
            <v>0</v>
          </cell>
          <cell r="BR12">
            <v>257000</v>
          </cell>
        </row>
        <row r="13">
          <cell r="P13">
            <v>41061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</row>
        <row r="14">
          <cell r="P14">
            <v>41091</v>
          </cell>
          <cell r="BO14">
            <v>16</v>
          </cell>
          <cell r="BP14">
            <v>134500</v>
          </cell>
          <cell r="BQ14">
            <v>564900000</v>
          </cell>
          <cell r="BR14">
            <v>134500</v>
          </cell>
        </row>
        <row r="15">
          <cell r="P15">
            <v>41122</v>
          </cell>
          <cell r="BO15">
            <v>0</v>
          </cell>
          <cell r="BP15">
            <v>0</v>
          </cell>
          <cell r="BQ15">
            <v>0</v>
          </cell>
          <cell r="BR15">
            <v>134500</v>
          </cell>
        </row>
        <row r="16">
          <cell r="P16">
            <v>41153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</row>
        <row r="17">
          <cell r="P17">
            <v>41183</v>
          </cell>
          <cell r="BO17">
            <v>20</v>
          </cell>
          <cell r="BP17">
            <v>20</v>
          </cell>
          <cell r="BQ17">
            <v>80000</v>
          </cell>
          <cell r="BR17">
            <v>20</v>
          </cell>
        </row>
        <row r="18">
          <cell r="P18">
            <v>41214</v>
          </cell>
          <cell r="BO18">
            <v>4</v>
          </cell>
          <cell r="BP18">
            <v>40</v>
          </cell>
          <cell r="BQ18">
            <v>160000</v>
          </cell>
          <cell r="BR18">
            <v>60</v>
          </cell>
        </row>
        <row r="19">
          <cell r="P19">
            <v>41244</v>
          </cell>
          <cell r="BO19">
            <v>32</v>
          </cell>
          <cell r="BP19">
            <v>60</v>
          </cell>
          <cell r="BQ19">
            <v>240000</v>
          </cell>
          <cell r="BR19">
            <v>0</v>
          </cell>
        </row>
        <row r="20">
          <cell r="P20">
            <v>41275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</row>
        <row r="21">
          <cell r="P21">
            <v>41306</v>
          </cell>
          <cell r="BO21">
            <v>12</v>
          </cell>
          <cell r="BP21">
            <v>130</v>
          </cell>
          <cell r="BQ21">
            <v>572000</v>
          </cell>
          <cell r="BR21">
            <v>130</v>
          </cell>
        </row>
        <row r="22">
          <cell r="P22">
            <v>41334</v>
          </cell>
          <cell r="BO22">
            <v>0</v>
          </cell>
          <cell r="BP22">
            <v>0</v>
          </cell>
          <cell r="BQ22">
            <v>0</v>
          </cell>
          <cell r="BR22">
            <v>130</v>
          </cell>
        </row>
        <row r="23">
          <cell r="P23">
            <v>41365</v>
          </cell>
          <cell r="BO23">
            <v>1</v>
          </cell>
          <cell r="BP23">
            <v>10</v>
          </cell>
          <cell r="BQ23">
            <v>44000</v>
          </cell>
          <cell r="BR23">
            <v>140</v>
          </cell>
        </row>
        <row r="24">
          <cell r="P24">
            <v>41395</v>
          </cell>
          <cell r="BO24">
            <v>0</v>
          </cell>
          <cell r="BP24">
            <v>0</v>
          </cell>
          <cell r="BQ24">
            <v>0</v>
          </cell>
          <cell r="BR24">
            <v>140</v>
          </cell>
        </row>
        <row r="25">
          <cell r="P25">
            <v>41426</v>
          </cell>
          <cell r="BO25">
            <v>13</v>
          </cell>
          <cell r="BP25">
            <v>220</v>
          </cell>
          <cell r="BQ25">
            <v>813000</v>
          </cell>
          <cell r="BR25">
            <v>220</v>
          </cell>
        </row>
        <row r="26">
          <cell r="P26">
            <v>41456</v>
          </cell>
          <cell r="BO26">
            <v>41</v>
          </cell>
          <cell r="BP26">
            <v>760</v>
          </cell>
          <cell r="BQ26">
            <v>2982000</v>
          </cell>
          <cell r="BR26">
            <v>980</v>
          </cell>
        </row>
        <row r="27">
          <cell r="P27">
            <v>41487</v>
          </cell>
          <cell r="BO27">
            <v>2</v>
          </cell>
          <cell r="BP27">
            <v>3</v>
          </cell>
          <cell r="BQ27">
            <v>12400</v>
          </cell>
          <cell r="BR27">
            <v>983</v>
          </cell>
        </row>
        <row r="28">
          <cell r="P28">
            <v>41518</v>
          </cell>
          <cell r="BO28">
            <v>35</v>
          </cell>
          <cell r="BP28">
            <v>173</v>
          </cell>
          <cell r="BQ28">
            <v>704700</v>
          </cell>
          <cell r="BR28">
            <v>1136</v>
          </cell>
        </row>
        <row r="29">
          <cell r="P29">
            <v>41548</v>
          </cell>
          <cell r="BO29">
            <v>58</v>
          </cell>
          <cell r="BP29">
            <v>541</v>
          </cell>
          <cell r="BQ29">
            <v>2184350</v>
          </cell>
          <cell r="BR29">
            <v>1677</v>
          </cell>
        </row>
        <row r="30">
          <cell r="P30">
            <v>41579</v>
          </cell>
          <cell r="BO30">
            <v>135</v>
          </cell>
          <cell r="BP30">
            <v>1124</v>
          </cell>
          <cell r="BQ30">
            <v>4587450</v>
          </cell>
          <cell r="BR30">
            <v>2779</v>
          </cell>
        </row>
        <row r="31">
          <cell r="P31">
            <v>41609</v>
          </cell>
          <cell r="BO31">
            <v>261</v>
          </cell>
          <cell r="BP31">
            <v>2638</v>
          </cell>
          <cell r="BQ31">
            <v>11068300</v>
          </cell>
          <cell r="BR31">
            <v>5262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L3">
            <v>69</v>
          </cell>
          <cell r="AM3">
            <v>44073</v>
          </cell>
          <cell r="AN3">
            <v>5082199075</v>
          </cell>
          <cell r="AO3">
            <v>29645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</row>
        <row r="4">
          <cell r="AL4">
            <v>49</v>
          </cell>
          <cell r="AM4">
            <v>73191</v>
          </cell>
          <cell r="AN4">
            <v>8481059925</v>
          </cell>
          <cell r="AO4">
            <v>44455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</row>
        <row r="5">
          <cell r="AL5">
            <v>11</v>
          </cell>
          <cell r="AM5">
            <v>2306</v>
          </cell>
          <cell r="AN5">
            <v>266728300</v>
          </cell>
          <cell r="AO5">
            <v>23565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</row>
        <row r="6">
          <cell r="AL6">
            <v>24</v>
          </cell>
          <cell r="AM6">
            <v>8938</v>
          </cell>
          <cell r="AN6">
            <v>1065890125</v>
          </cell>
          <cell r="AO6">
            <v>26409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AL7">
            <v>13</v>
          </cell>
          <cell r="AM7">
            <v>87592</v>
          </cell>
          <cell r="AN7">
            <v>9523399100</v>
          </cell>
          <cell r="AO7">
            <v>46726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AL8">
            <v>14</v>
          </cell>
          <cell r="AM8">
            <v>14158</v>
          </cell>
          <cell r="AN8">
            <v>1418269650</v>
          </cell>
          <cell r="AO8">
            <v>26936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AL9">
            <v>27</v>
          </cell>
          <cell r="AM9">
            <v>17070</v>
          </cell>
          <cell r="AN9">
            <v>1818593500</v>
          </cell>
          <cell r="AO9">
            <v>16066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AL10">
            <v>17</v>
          </cell>
          <cell r="AM10">
            <v>31614</v>
          </cell>
          <cell r="AN10">
            <v>3324905550</v>
          </cell>
          <cell r="AO10">
            <v>15166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AL11">
            <v>5</v>
          </cell>
          <cell r="AM11">
            <v>6800</v>
          </cell>
          <cell r="AN11">
            <v>714765000</v>
          </cell>
          <cell r="AO11">
            <v>20098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AL12">
            <v>32</v>
          </cell>
          <cell r="AM12">
            <v>4500</v>
          </cell>
          <cell r="AN12">
            <v>475577500</v>
          </cell>
          <cell r="AO12">
            <v>21698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AL13">
            <v>68</v>
          </cell>
          <cell r="AM13">
            <v>32444</v>
          </cell>
          <cell r="AN13">
            <v>3351610500</v>
          </cell>
          <cell r="AO13">
            <v>49154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AL14">
            <v>25</v>
          </cell>
          <cell r="AM14">
            <v>4566</v>
          </cell>
          <cell r="AN14">
            <v>486425475</v>
          </cell>
          <cell r="AO14">
            <v>24366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AL15">
            <v>148</v>
          </cell>
          <cell r="AM15">
            <v>44682</v>
          </cell>
          <cell r="AN15">
            <v>4871788400</v>
          </cell>
          <cell r="AO15">
            <v>8689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</row>
        <row r="16">
          <cell r="AL16">
            <v>38</v>
          </cell>
          <cell r="AM16">
            <v>33233</v>
          </cell>
          <cell r="AN16">
            <v>3735994325</v>
          </cell>
          <cell r="AO16">
            <v>11513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AL17">
            <v>13</v>
          </cell>
          <cell r="AM17">
            <v>5084</v>
          </cell>
          <cell r="AN17">
            <v>582966550</v>
          </cell>
          <cell r="AO17">
            <v>13613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</row>
        <row r="18">
          <cell r="AL18">
            <v>60</v>
          </cell>
          <cell r="AM18">
            <v>7642</v>
          </cell>
          <cell r="AN18">
            <v>897395700</v>
          </cell>
          <cell r="AO18">
            <v>16213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AL19">
            <v>90</v>
          </cell>
          <cell r="AM19">
            <v>37060</v>
          </cell>
          <cell r="AN19">
            <v>3832114000</v>
          </cell>
          <cell r="AO19">
            <v>16870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AL20">
            <v>51</v>
          </cell>
          <cell r="AM20">
            <v>7921</v>
          </cell>
          <cell r="AN20">
            <v>725184450</v>
          </cell>
          <cell r="AO20">
            <v>11070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AL21">
            <v>167</v>
          </cell>
          <cell r="AM21">
            <v>23961</v>
          </cell>
          <cell r="AN21">
            <v>1831516800</v>
          </cell>
          <cell r="AO21">
            <v>24831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AL22">
            <v>63</v>
          </cell>
          <cell r="AM22">
            <v>47312</v>
          </cell>
          <cell r="AN22">
            <v>3491643750</v>
          </cell>
          <cell r="AO22">
            <v>35645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AL23">
            <v>25</v>
          </cell>
          <cell r="AM23">
            <v>5088</v>
          </cell>
          <cell r="AN23">
            <v>373336950</v>
          </cell>
          <cell r="AO23">
            <v>13592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AL24">
            <v>0</v>
          </cell>
          <cell r="AM24">
            <v>0</v>
          </cell>
          <cell r="AN24">
            <v>0</v>
          </cell>
          <cell r="AO24">
            <v>13592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AL25">
            <v>6</v>
          </cell>
          <cell r="AM25">
            <v>14997</v>
          </cell>
          <cell r="AN25">
            <v>1072656050</v>
          </cell>
          <cell r="AO25">
            <v>13592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AL26">
            <v>6</v>
          </cell>
          <cell r="AM26">
            <v>2500</v>
          </cell>
          <cell r="AN26">
            <v>177035000</v>
          </cell>
          <cell r="AO26">
            <v>3605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workbookViewId="0"/>
  </sheetViews>
  <sheetFormatPr baseColWidth="10" defaultRowHeight="15"/>
  <cols>
    <col min="1" max="2" width="3.42578125" customWidth="1"/>
    <col min="3" max="3" width="19.85546875" customWidth="1"/>
  </cols>
  <sheetData>
    <row r="1" spans="1:17" ht="19.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9.5">
      <c r="A2" s="1" t="s">
        <v>1</v>
      </c>
      <c r="B2" s="1"/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123" t="s">
        <v>113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15.75" thickBo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5.75" thickBot="1">
      <c r="A6" s="15"/>
      <c r="B6" s="15"/>
      <c r="C6" s="15"/>
      <c r="D6" s="16">
        <v>41609</v>
      </c>
      <c r="E6" s="16">
        <v>41579</v>
      </c>
      <c r="F6" s="17" t="s">
        <v>5</v>
      </c>
      <c r="G6" s="17"/>
      <c r="H6" s="16">
        <v>41244</v>
      </c>
      <c r="I6" s="18" t="s">
        <v>5</v>
      </c>
      <c r="J6" s="17"/>
      <c r="K6" s="19" t="s">
        <v>6</v>
      </c>
      <c r="L6" s="17" t="s">
        <v>7</v>
      </c>
      <c r="M6" s="18" t="s">
        <v>5</v>
      </c>
      <c r="N6" s="17"/>
      <c r="O6" s="19" t="s">
        <v>8</v>
      </c>
      <c r="P6" s="17" t="s">
        <v>9</v>
      </c>
      <c r="Q6" s="17" t="s">
        <v>5</v>
      </c>
    </row>
    <row r="7" spans="1:17" ht="15.75" thickTop="1">
      <c r="A7" s="26" t="s">
        <v>28</v>
      </c>
      <c r="B7" s="27"/>
      <c r="C7" s="27"/>
      <c r="D7" s="27"/>
      <c r="E7" s="27"/>
      <c r="F7" s="27"/>
      <c r="G7" s="27"/>
      <c r="H7" s="28"/>
      <c r="I7" s="29"/>
      <c r="J7" s="27"/>
      <c r="K7" s="28"/>
      <c r="L7" s="27"/>
      <c r="M7" s="29"/>
      <c r="N7" s="27"/>
      <c r="O7" s="28"/>
      <c r="P7" s="27"/>
      <c r="Q7" s="27"/>
    </row>
    <row r="8" spans="1:17">
      <c r="A8" s="7"/>
      <c r="B8" s="27"/>
      <c r="C8" s="27"/>
      <c r="D8" s="35"/>
      <c r="E8" s="35"/>
      <c r="F8" s="36"/>
      <c r="G8" s="36"/>
      <c r="H8" s="37"/>
      <c r="I8" s="38"/>
      <c r="J8" s="27"/>
      <c r="K8" s="37"/>
      <c r="L8" s="39"/>
      <c r="M8" s="38"/>
      <c r="N8" s="27"/>
      <c r="O8" s="37"/>
      <c r="P8" s="39"/>
      <c r="Q8" s="36"/>
    </row>
    <row r="9" spans="1:17">
      <c r="A9" s="7"/>
      <c r="B9" s="43" t="s">
        <v>35</v>
      </c>
      <c r="C9" s="27"/>
      <c r="D9" s="35"/>
      <c r="E9" s="35"/>
      <c r="F9" s="36"/>
      <c r="G9" s="36"/>
      <c r="H9" s="37"/>
      <c r="I9" s="38"/>
      <c r="J9" s="27"/>
      <c r="K9" s="37"/>
      <c r="L9" s="39"/>
      <c r="M9" s="38"/>
      <c r="N9" s="27"/>
      <c r="O9" s="37"/>
      <c r="P9" s="39"/>
      <c r="Q9" s="36"/>
    </row>
    <row r="10" spans="1:17">
      <c r="A10" s="27"/>
      <c r="B10" s="27" t="s">
        <v>38</v>
      </c>
      <c r="C10" s="27"/>
      <c r="D10" s="39">
        <v>16</v>
      </c>
      <c r="E10" s="39">
        <v>20</v>
      </c>
      <c r="F10" s="54">
        <v>-0.19999999999999996</v>
      </c>
      <c r="G10" s="36"/>
      <c r="H10" s="37">
        <v>11</v>
      </c>
      <c r="I10" s="55">
        <v>0.45454545454545459</v>
      </c>
      <c r="J10" s="27"/>
      <c r="K10" s="56">
        <v>46</v>
      </c>
      <c r="L10" s="35">
        <v>39</v>
      </c>
      <c r="M10" s="55">
        <v>0.17948717948717952</v>
      </c>
      <c r="N10" s="27"/>
      <c r="O10" s="37">
        <v>136</v>
      </c>
      <c r="P10" s="39">
        <v>131</v>
      </c>
      <c r="Q10" s="54">
        <v>3.8167938931297662E-2</v>
      </c>
    </row>
    <row r="11" spans="1:17" ht="15.75">
      <c r="A11" s="27"/>
      <c r="B11" s="27" t="s">
        <v>41</v>
      </c>
      <c r="C11" s="27"/>
      <c r="D11" s="39">
        <v>35842.356</v>
      </c>
      <c r="E11" s="39">
        <v>36074.02800000002</v>
      </c>
      <c r="F11" s="54">
        <v>-6.4221272988982392E-3</v>
      </c>
      <c r="G11" s="36"/>
      <c r="H11" s="37">
        <v>6013.0080000000016</v>
      </c>
      <c r="I11" s="55">
        <v>4.9608029791412198</v>
      </c>
      <c r="J11" s="27"/>
      <c r="K11" s="56">
        <v>90868.44</v>
      </c>
      <c r="L11" s="35">
        <v>96583.326000000001</v>
      </c>
      <c r="M11" s="55">
        <v>-5.9170523905958672E-2</v>
      </c>
      <c r="N11" s="27"/>
      <c r="O11" s="37">
        <v>280202.04800000001</v>
      </c>
      <c r="P11" s="39">
        <v>236383.611</v>
      </c>
      <c r="Q11" s="54">
        <v>0.18537002973526784</v>
      </c>
    </row>
    <row r="12" spans="1:17">
      <c r="A12" s="27"/>
      <c r="B12" s="27"/>
      <c r="C12" s="27"/>
      <c r="D12" s="35"/>
      <c r="E12" s="35"/>
      <c r="F12" s="36"/>
      <c r="G12" s="36"/>
      <c r="H12" s="37"/>
      <c r="I12" s="38"/>
      <c r="J12" s="27"/>
      <c r="K12" s="56"/>
      <c r="L12" s="35"/>
      <c r="M12" s="38"/>
      <c r="N12" s="27"/>
      <c r="O12" s="37"/>
      <c r="P12" s="39"/>
      <c r="Q12" s="36"/>
    </row>
    <row r="13" spans="1:17">
      <c r="A13" s="27"/>
      <c r="B13" s="43" t="s">
        <v>46</v>
      </c>
      <c r="C13" s="27"/>
      <c r="D13" s="35"/>
      <c r="E13" s="35"/>
      <c r="F13" s="36"/>
      <c r="G13" s="36"/>
      <c r="H13" s="37"/>
      <c r="I13" s="38"/>
      <c r="J13" s="27"/>
      <c r="K13" s="56"/>
      <c r="L13" s="35"/>
      <c r="M13" s="38"/>
      <c r="N13" s="27"/>
      <c r="O13" s="37"/>
      <c r="P13" s="39"/>
      <c r="Q13" s="60"/>
    </row>
    <row r="14" spans="1:17">
      <c r="A14" s="27"/>
      <c r="B14" s="27" t="s">
        <v>38</v>
      </c>
      <c r="C14" s="27"/>
      <c r="D14" s="39">
        <v>58</v>
      </c>
      <c r="E14" s="39">
        <v>71</v>
      </c>
      <c r="F14" s="54">
        <v>-0.18309859154929575</v>
      </c>
      <c r="G14" s="36"/>
      <c r="H14" s="37">
        <v>42</v>
      </c>
      <c r="I14" s="55">
        <v>0.38095238095238093</v>
      </c>
      <c r="J14" s="27"/>
      <c r="K14" s="56">
        <v>220</v>
      </c>
      <c r="L14" s="35">
        <v>155</v>
      </c>
      <c r="M14" s="55">
        <v>0.41935483870967749</v>
      </c>
      <c r="N14" s="27"/>
      <c r="O14" s="37">
        <v>848</v>
      </c>
      <c r="P14" s="39">
        <v>767</v>
      </c>
      <c r="Q14" s="54">
        <v>0.105606258148631</v>
      </c>
    </row>
    <row r="15" spans="1:17" ht="15.75">
      <c r="A15" s="27"/>
      <c r="B15" s="27" t="s">
        <v>41</v>
      </c>
      <c r="C15" s="27"/>
      <c r="D15" s="39">
        <v>20991.45299999998</v>
      </c>
      <c r="E15" s="39">
        <v>21444.430999999982</v>
      </c>
      <c r="F15" s="54">
        <v>-2.1123339668000618E-2</v>
      </c>
      <c r="G15" s="36"/>
      <c r="H15" s="37">
        <v>23975.657000000007</v>
      </c>
      <c r="I15" s="55">
        <v>-0.12446808026991818</v>
      </c>
      <c r="J15" s="27"/>
      <c r="K15" s="56">
        <v>76157.607999999949</v>
      </c>
      <c r="L15" s="35">
        <v>95862.630999999994</v>
      </c>
      <c r="M15" s="55">
        <v>-0.20555479016635847</v>
      </c>
      <c r="N15" s="27"/>
      <c r="O15" s="37">
        <v>352843.64899999998</v>
      </c>
      <c r="P15" s="39">
        <v>404453.255</v>
      </c>
      <c r="Q15" s="54">
        <v>-0.12760338892562506</v>
      </c>
    </row>
    <row r="16" spans="1:17">
      <c r="A16" s="27"/>
      <c r="B16" s="27"/>
      <c r="C16" s="27"/>
      <c r="D16" s="35"/>
      <c r="E16" s="35"/>
      <c r="F16" s="36"/>
      <c r="G16" s="36"/>
      <c r="H16" s="37"/>
      <c r="I16" s="38"/>
      <c r="J16" s="27"/>
      <c r="K16" s="56"/>
      <c r="L16" s="35"/>
      <c r="M16" s="38"/>
      <c r="N16" s="27"/>
      <c r="O16" s="37"/>
      <c r="P16" s="39"/>
      <c r="Q16" s="36"/>
    </row>
    <row r="17" spans="1:17">
      <c r="A17" s="27"/>
      <c r="B17" s="43" t="s">
        <v>49</v>
      </c>
      <c r="C17" s="27"/>
      <c r="D17" s="35"/>
      <c r="E17" s="35"/>
      <c r="F17" s="36"/>
      <c r="G17" s="36"/>
      <c r="H17" s="37"/>
      <c r="I17" s="38"/>
      <c r="J17" s="27"/>
      <c r="K17" s="56"/>
      <c r="L17" s="35"/>
      <c r="M17" s="38"/>
      <c r="N17" s="27"/>
      <c r="O17" s="37"/>
      <c r="P17" s="39"/>
      <c r="Q17" s="36"/>
    </row>
    <row r="18" spans="1:17">
      <c r="A18" s="27"/>
      <c r="B18" s="27" t="s">
        <v>38</v>
      </c>
      <c r="C18" s="27"/>
      <c r="D18" s="35">
        <v>1</v>
      </c>
      <c r="E18" s="35">
        <v>0</v>
      </c>
      <c r="F18" s="54" t="s">
        <v>114</v>
      </c>
      <c r="G18" s="36"/>
      <c r="H18" s="56">
        <v>1</v>
      </c>
      <c r="I18" s="55">
        <v>0</v>
      </c>
      <c r="J18" s="27"/>
      <c r="K18" s="56">
        <v>3</v>
      </c>
      <c r="L18" s="35">
        <v>2</v>
      </c>
      <c r="M18" s="55">
        <v>0.5</v>
      </c>
      <c r="N18" s="27"/>
      <c r="O18" s="37">
        <v>5</v>
      </c>
      <c r="P18" s="35">
        <v>10</v>
      </c>
      <c r="Q18" s="54">
        <v>-0.5</v>
      </c>
    </row>
    <row r="19" spans="1:17" ht="15.75">
      <c r="A19" s="27"/>
      <c r="B19" s="27" t="s">
        <v>41</v>
      </c>
      <c r="C19" s="27"/>
      <c r="D19" s="35">
        <v>103.90000000000009</v>
      </c>
      <c r="E19" s="35">
        <v>0</v>
      </c>
      <c r="F19" s="54" t="s">
        <v>114</v>
      </c>
      <c r="G19" s="36"/>
      <c r="H19" s="56">
        <v>1280</v>
      </c>
      <c r="I19" s="55">
        <v>-0.91882812499999988</v>
      </c>
      <c r="J19" s="27"/>
      <c r="K19" s="56">
        <v>1732.1999999999998</v>
      </c>
      <c r="L19" s="35">
        <v>6766.5000000000018</v>
      </c>
      <c r="M19" s="55">
        <v>-0.74400354688539139</v>
      </c>
      <c r="N19" s="27"/>
      <c r="O19" s="37">
        <v>3848.5</v>
      </c>
      <c r="P19" s="35">
        <v>19446.650000000001</v>
      </c>
      <c r="Q19" s="54">
        <v>-0.80209959041788692</v>
      </c>
    </row>
    <row r="20" spans="1:17">
      <c r="A20" s="27"/>
      <c r="B20" s="27"/>
      <c r="C20" s="27"/>
      <c r="D20" s="35"/>
      <c r="E20" s="35"/>
      <c r="F20" s="64"/>
      <c r="G20" s="36"/>
      <c r="H20" s="65"/>
      <c r="I20" s="66"/>
      <c r="J20" s="27"/>
      <c r="K20" s="56"/>
      <c r="L20" s="35"/>
      <c r="M20" s="66"/>
      <c r="N20" s="27"/>
      <c r="O20" s="37"/>
      <c r="P20" s="67"/>
      <c r="Q20" s="64"/>
    </row>
    <row r="21" spans="1:17">
      <c r="A21" s="27"/>
      <c r="B21" s="43" t="s">
        <v>50</v>
      </c>
      <c r="C21" s="27"/>
      <c r="D21" s="35"/>
      <c r="E21" s="35"/>
      <c r="F21" s="36"/>
      <c r="G21" s="36"/>
      <c r="H21" s="37"/>
      <c r="I21" s="38"/>
      <c r="J21" s="27"/>
      <c r="K21" s="56"/>
      <c r="L21" s="35"/>
      <c r="M21" s="38"/>
      <c r="N21" s="27"/>
      <c r="O21" s="37"/>
      <c r="P21" s="39"/>
      <c r="Q21" s="64"/>
    </row>
    <row r="22" spans="1:17">
      <c r="A22" s="27"/>
      <c r="B22" s="27" t="s">
        <v>38</v>
      </c>
      <c r="C22" s="27"/>
      <c r="D22" s="35">
        <v>1</v>
      </c>
      <c r="E22" s="35">
        <v>0</v>
      </c>
      <c r="F22" s="54" t="s">
        <v>114</v>
      </c>
      <c r="G22" s="36"/>
      <c r="H22" s="56">
        <v>0</v>
      </c>
      <c r="I22" s="55" t="s">
        <v>114</v>
      </c>
      <c r="J22" s="27"/>
      <c r="K22" s="56">
        <v>3</v>
      </c>
      <c r="L22" s="35">
        <v>4</v>
      </c>
      <c r="M22" s="55">
        <v>-0.25</v>
      </c>
      <c r="N22" s="27"/>
      <c r="O22" s="37">
        <v>13</v>
      </c>
      <c r="P22" s="35">
        <v>7</v>
      </c>
      <c r="Q22" s="54">
        <v>0.85714285714285721</v>
      </c>
    </row>
    <row r="23" spans="1:17" ht="15.75">
      <c r="A23" s="27"/>
      <c r="B23" s="27" t="s">
        <v>41</v>
      </c>
      <c r="C23" s="27"/>
      <c r="D23" s="35">
        <v>690</v>
      </c>
      <c r="E23" s="35">
        <v>0</v>
      </c>
      <c r="F23" s="54" t="s">
        <v>114</v>
      </c>
      <c r="G23" s="36"/>
      <c r="H23" s="56">
        <v>0</v>
      </c>
      <c r="I23" s="55" t="s">
        <v>114</v>
      </c>
      <c r="J23" s="27"/>
      <c r="K23" s="56">
        <v>18954.555999999997</v>
      </c>
      <c r="L23" s="35">
        <v>23740.764999999999</v>
      </c>
      <c r="M23" s="55">
        <v>-0.20160298120132203</v>
      </c>
      <c r="N23" s="27"/>
      <c r="O23" s="37">
        <v>107619.145</v>
      </c>
      <c r="P23" s="35">
        <v>90863.976999999999</v>
      </c>
      <c r="Q23" s="54">
        <v>0.18439835623747802</v>
      </c>
    </row>
    <row r="24" spans="1:17">
      <c r="A24" s="27"/>
      <c r="B24" s="27"/>
      <c r="C24" s="27"/>
      <c r="D24" s="67"/>
      <c r="E24" s="67"/>
      <c r="F24" s="64"/>
      <c r="G24" s="36"/>
      <c r="H24" s="65"/>
      <c r="I24" s="66"/>
      <c r="J24" s="27"/>
      <c r="K24" s="56"/>
      <c r="L24" s="35"/>
      <c r="M24" s="66"/>
      <c r="N24" s="27"/>
      <c r="O24" s="37"/>
      <c r="P24" s="67"/>
      <c r="Q24" s="64"/>
    </row>
    <row r="25" spans="1:17">
      <c r="A25" s="27"/>
      <c r="B25" s="43" t="s">
        <v>51</v>
      </c>
      <c r="C25" s="27"/>
      <c r="D25" s="35"/>
      <c r="E25" s="35"/>
      <c r="F25" s="36"/>
      <c r="G25" s="36"/>
      <c r="H25" s="37"/>
      <c r="I25" s="38"/>
      <c r="J25" s="27"/>
      <c r="K25" s="56"/>
      <c r="L25" s="35"/>
      <c r="M25" s="38"/>
      <c r="N25" s="27"/>
      <c r="O25" s="37"/>
      <c r="P25" s="39"/>
      <c r="Q25" s="64"/>
    </row>
    <row r="26" spans="1:17">
      <c r="A26" s="27"/>
      <c r="B26" s="27" t="s">
        <v>38</v>
      </c>
      <c r="C26" s="27"/>
      <c r="D26" s="35">
        <v>0</v>
      </c>
      <c r="E26" s="35">
        <v>0</v>
      </c>
      <c r="F26" s="54" t="s">
        <v>114</v>
      </c>
      <c r="G26" s="36"/>
      <c r="H26" s="56">
        <v>1</v>
      </c>
      <c r="I26" s="55">
        <v>-1</v>
      </c>
      <c r="J26" s="27"/>
      <c r="K26" s="56">
        <v>1</v>
      </c>
      <c r="L26" s="35">
        <v>2</v>
      </c>
      <c r="M26" s="55">
        <v>-0.5</v>
      </c>
      <c r="N26" s="27"/>
      <c r="O26" s="37">
        <v>6</v>
      </c>
      <c r="P26" s="35">
        <v>3</v>
      </c>
      <c r="Q26" s="54">
        <v>1</v>
      </c>
    </row>
    <row r="27" spans="1:17" ht="15.75">
      <c r="A27" s="27"/>
      <c r="B27" s="27" t="s">
        <v>41</v>
      </c>
      <c r="C27" s="27"/>
      <c r="D27" s="35">
        <v>0</v>
      </c>
      <c r="E27" s="35">
        <v>0</v>
      </c>
      <c r="F27" s="54" t="s">
        <v>114</v>
      </c>
      <c r="G27" s="36"/>
      <c r="H27" s="56">
        <v>14715.089999999998</v>
      </c>
      <c r="I27" s="55">
        <v>-1</v>
      </c>
      <c r="J27" s="27"/>
      <c r="K27" s="56">
        <v>5980</v>
      </c>
      <c r="L27" s="35">
        <v>18851.896000000001</v>
      </c>
      <c r="M27" s="55">
        <v>-0.68279052674595708</v>
      </c>
      <c r="N27" s="27"/>
      <c r="O27" s="37">
        <v>52356.040999999997</v>
      </c>
      <c r="P27" s="35">
        <v>27728.458999999999</v>
      </c>
      <c r="Q27" s="54">
        <v>0.88816987629929245</v>
      </c>
    </row>
    <row r="28" spans="1:17">
      <c r="A28" s="74"/>
      <c r="B28" s="74"/>
      <c r="C28" s="74"/>
      <c r="D28" s="74"/>
      <c r="E28" s="74"/>
      <c r="F28" s="74"/>
      <c r="G28" s="74"/>
      <c r="H28" s="75"/>
      <c r="I28" s="76"/>
      <c r="J28" s="74"/>
      <c r="K28" s="75"/>
      <c r="L28" s="74"/>
      <c r="M28" s="76"/>
      <c r="N28" s="74"/>
      <c r="O28" s="28"/>
      <c r="P28" s="74"/>
      <c r="Q28" s="74"/>
    </row>
    <row r="29" spans="1:17" ht="16.5">
      <c r="A29" s="26" t="s">
        <v>54</v>
      </c>
      <c r="B29" s="27"/>
      <c r="C29" s="27"/>
      <c r="D29" s="77"/>
      <c r="E29" s="77"/>
      <c r="F29" s="27"/>
      <c r="G29" s="27"/>
      <c r="H29" s="28"/>
      <c r="I29" s="29"/>
      <c r="J29" s="27"/>
      <c r="K29" s="7"/>
      <c r="L29" s="7"/>
      <c r="M29" s="29"/>
      <c r="N29" s="27"/>
      <c r="O29" s="122"/>
      <c r="P29" s="39"/>
      <c r="Q29" s="27"/>
    </row>
    <row r="30" spans="1:17">
      <c r="A30" s="27"/>
      <c r="B30" s="43" t="s">
        <v>56</v>
      </c>
      <c r="C30" s="27"/>
      <c r="D30" s="77"/>
      <c r="E30" s="27"/>
      <c r="F30" s="27"/>
      <c r="G30" s="27"/>
      <c r="H30" s="28"/>
      <c r="I30" s="29"/>
      <c r="J30" s="27"/>
      <c r="K30" s="28"/>
      <c r="L30" s="27"/>
      <c r="M30" s="29"/>
      <c r="N30" s="27"/>
      <c r="O30" s="37"/>
      <c r="P30" s="27"/>
      <c r="Q30" s="27"/>
    </row>
    <row r="31" spans="1:17" ht="15.75">
      <c r="A31" s="27"/>
      <c r="B31" s="27"/>
      <c r="C31" s="27" t="s">
        <v>57</v>
      </c>
      <c r="D31" s="35">
        <v>11502.370070273</v>
      </c>
      <c r="E31" s="35">
        <v>9867.1514223908507</v>
      </c>
      <c r="F31" s="36">
        <v>0.16572347761598749</v>
      </c>
      <c r="G31" s="36"/>
      <c r="H31" s="37">
        <v>10412.675136256317</v>
      </c>
      <c r="I31" s="38">
        <v>0.10465081448881763</v>
      </c>
      <c r="J31" s="27"/>
      <c r="K31" s="37">
        <v>10158.163839400111</v>
      </c>
      <c r="L31" s="39">
        <v>11718.632237126934</v>
      </c>
      <c r="M31" s="38">
        <v>-0.13316130809045723</v>
      </c>
      <c r="N31" s="27"/>
      <c r="O31" s="37">
        <v>11584.753284407483</v>
      </c>
      <c r="P31" s="39">
        <v>10556.731487325615</v>
      </c>
      <c r="Q31" s="36">
        <v>9.7380690066438458E-2</v>
      </c>
    </row>
    <row r="32" spans="1:17">
      <c r="A32" s="27"/>
      <c r="B32" s="27"/>
      <c r="C32" s="27" t="s">
        <v>58</v>
      </c>
      <c r="D32" s="35">
        <v>119246.9</v>
      </c>
      <c r="E32" s="35">
        <v>130317.7</v>
      </c>
      <c r="F32" s="36">
        <v>-8.4952389429831854E-2</v>
      </c>
      <c r="G32" s="36"/>
      <c r="H32" s="37">
        <v>105612.68421052632</v>
      </c>
      <c r="I32" s="38">
        <v>0.12909638545210611</v>
      </c>
      <c r="J32" s="27"/>
      <c r="K32" s="37">
        <v>123482.71428571429</v>
      </c>
      <c r="L32" s="39">
        <v>96757.758064516136</v>
      </c>
      <c r="M32" s="38">
        <v>0.27620478973250373</v>
      </c>
      <c r="N32" s="27"/>
      <c r="O32" s="78">
        <v>137693.48207171314</v>
      </c>
      <c r="P32" s="79">
        <v>78092.440476190473</v>
      </c>
      <c r="Q32" s="36">
        <v>0.76321140986360092</v>
      </c>
    </row>
    <row r="33" spans="1:17" ht="15.75">
      <c r="A33" s="27"/>
      <c r="B33" s="27"/>
      <c r="C33" s="27" t="s">
        <v>59</v>
      </c>
      <c r="D33" s="35">
        <v>341438.26935000002</v>
      </c>
      <c r="E33" s="35">
        <v>319377.66509999998</v>
      </c>
      <c r="F33" s="36">
        <v>6.9073722619559685E-2</v>
      </c>
      <c r="G33" s="36"/>
      <c r="H33" s="37">
        <v>324142.9663157895</v>
      </c>
      <c r="I33" s="38">
        <v>5.3357020918235687E-2</v>
      </c>
      <c r="J33" s="27"/>
      <c r="K33" s="37">
        <v>319258.01782539691</v>
      </c>
      <c r="L33" s="39">
        <v>364274.08082258067</v>
      </c>
      <c r="M33" s="38">
        <v>-0.12357745271234044</v>
      </c>
      <c r="N33" s="27"/>
      <c r="O33" s="37">
        <v>377630.72846613539</v>
      </c>
      <c r="P33" s="39">
        <v>347313.82101190474</v>
      </c>
      <c r="Q33" s="36">
        <v>8.7289666060227145E-2</v>
      </c>
    </row>
    <row r="34" spans="1:17">
      <c r="A34" s="27"/>
      <c r="B34" s="27"/>
      <c r="C34" s="27"/>
      <c r="D34" s="27"/>
      <c r="E34" s="27"/>
      <c r="F34" s="27"/>
      <c r="G34" s="27"/>
      <c r="H34" s="28"/>
      <c r="I34" s="29"/>
      <c r="J34" s="27"/>
      <c r="K34" s="28"/>
      <c r="L34" s="27"/>
      <c r="M34" s="29"/>
      <c r="N34" s="27"/>
      <c r="O34" s="28"/>
      <c r="P34" s="27"/>
      <c r="Q34" s="27"/>
    </row>
    <row r="35" spans="1:17">
      <c r="A35" s="27"/>
      <c r="B35" s="43" t="s">
        <v>61</v>
      </c>
      <c r="C35" s="27"/>
      <c r="D35" s="27"/>
      <c r="E35" s="27"/>
      <c r="F35" s="27"/>
      <c r="G35" s="27"/>
      <c r="H35" s="28"/>
      <c r="I35" s="29"/>
      <c r="J35" s="27"/>
      <c r="K35" s="28"/>
      <c r="L35" s="27"/>
      <c r="M35" s="29"/>
      <c r="N35" s="27"/>
      <c r="O35" s="28"/>
      <c r="P35" s="27"/>
      <c r="Q35" s="27"/>
    </row>
    <row r="36" spans="1:17" ht="15.75">
      <c r="A36" s="27"/>
      <c r="B36" s="27"/>
      <c r="C36" s="27" t="s">
        <v>57</v>
      </c>
      <c r="D36" s="35">
        <v>2514.1703219825004</v>
      </c>
      <c r="E36" s="35">
        <v>1756.7577646590003</v>
      </c>
      <c r="F36" s="36">
        <v>0.43114228527148102</v>
      </c>
      <c r="G36" s="36"/>
      <c r="H36" s="37">
        <v>2163.1413241099999</v>
      </c>
      <c r="I36" s="38">
        <v>0.16227742217301833</v>
      </c>
      <c r="J36" s="27"/>
      <c r="K36" s="37">
        <v>2063.6331424174605</v>
      </c>
      <c r="L36" s="39">
        <v>2029.9003917096775</v>
      </c>
      <c r="M36" s="38">
        <v>1.6617933986096567E-2</v>
      </c>
      <c r="N36" s="27"/>
      <c r="O36" s="37">
        <v>2858.4269223863748</v>
      </c>
      <c r="P36" s="39">
        <v>2037.1404717968253</v>
      </c>
      <c r="Q36" s="36">
        <v>0.40315651373081196</v>
      </c>
    </row>
    <row r="37" spans="1:17">
      <c r="A37" s="27"/>
      <c r="B37" s="27"/>
      <c r="C37" s="27" t="s">
        <v>58</v>
      </c>
      <c r="D37" s="35">
        <v>1027.45</v>
      </c>
      <c r="E37" s="35">
        <v>863.95</v>
      </c>
      <c r="F37" s="36">
        <v>0.18924706290873305</v>
      </c>
      <c r="G37" s="36"/>
      <c r="H37" s="37">
        <v>1231.2631578947369</v>
      </c>
      <c r="I37" s="38">
        <v>-0.16553176028041372</v>
      </c>
      <c r="J37" s="27"/>
      <c r="K37" s="37">
        <v>939.01587301587301</v>
      </c>
      <c r="L37" s="39">
        <v>1229.4677419354839</v>
      </c>
      <c r="M37" s="38">
        <v>-0.23624195984383323</v>
      </c>
      <c r="N37" s="27"/>
      <c r="O37" s="37">
        <v>1107.4342629482071</v>
      </c>
      <c r="P37" s="39">
        <v>1225.0595238095239</v>
      </c>
      <c r="Q37" s="36">
        <v>-9.6015955612949844E-2</v>
      </c>
    </row>
    <row r="38" spans="1:17" ht="15.75">
      <c r="A38" s="27"/>
      <c r="B38" s="27"/>
      <c r="C38" s="27" t="s">
        <v>59</v>
      </c>
      <c r="D38" s="35">
        <v>6149.4584999999997</v>
      </c>
      <c r="E38" s="35">
        <v>3230.18995</v>
      </c>
      <c r="F38" s="36">
        <v>0.90374516520305548</v>
      </c>
      <c r="G38" s="36"/>
      <c r="H38" s="37">
        <v>2979.7592631578946</v>
      </c>
      <c r="I38" s="38">
        <v>1.0637433956603983</v>
      </c>
      <c r="J38" s="27"/>
      <c r="K38" s="37">
        <v>4156.1571428571424</v>
      </c>
      <c r="L38" s="39">
        <v>3721.9842580645163</v>
      </c>
      <c r="M38" s="38">
        <v>0.11665091915740722</v>
      </c>
      <c r="N38" s="27"/>
      <c r="O38" s="37">
        <v>6551.8535179282871</v>
      </c>
      <c r="P38" s="39">
        <v>3794.9422103174606</v>
      </c>
      <c r="Q38" s="36">
        <v>0.72646990515837162</v>
      </c>
    </row>
    <row r="39" spans="1:17">
      <c r="A39" s="74"/>
      <c r="B39" s="74"/>
      <c r="C39" s="74"/>
      <c r="D39" s="74"/>
      <c r="E39" s="74"/>
      <c r="F39" s="74"/>
      <c r="G39" s="74"/>
      <c r="H39" s="75"/>
      <c r="I39" s="76"/>
      <c r="J39" s="74"/>
      <c r="K39" s="75"/>
      <c r="L39" s="74"/>
      <c r="M39" s="76"/>
      <c r="N39" s="74"/>
      <c r="O39" s="75"/>
      <c r="P39" s="74"/>
      <c r="Q39" s="74"/>
    </row>
    <row r="40" spans="1:17" ht="16.5">
      <c r="A40" s="26" t="s">
        <v>76</v>
      </c>
      <c r="B40" s="27"/>
      <c r="C40" s="27"/>
      <c r="D40" s="27"/>
      <c r="E40" s="27"/>
      <c r="F40" s="27"/>
      <c r="G40" s="27"/>
      <c r="H40" s="28"/>
      <c r="I40" s="29"/>
      <c r="J40" s="27"/>
      <c r="K40" s="28"/>
      <c r="L40" s="27"/>
      <c r="M40" s="29"/>
      <c r="N40" s="27"/>
      <c r="O40" s="28"/>
      <c r="P40" s="27"/>
      <c r="Q40" s="27"/>
    </row>
    <row r="41" spans="1:17">
      <c r="A41" s="27"/>
      <c r="B41" s="27" t="s">
        <v>77</v>
      </c>
      <c r="C41" s="27"/>
      <c r="D41" s="27"/>
      <c r="E41" s="27"/>
      <c r="F41" s="27"/>
      <c r="G41" s="27"/>
      <c r="H41" s="28"/>
      <c r="I41" s="29"/>
      <c r="J41" s="27"/>
      <c r="K41" s="28"/>
      <c r="L41" s="27"/>
      <c r="M41" s="29"/>
      <c r="N41" s="27"/>
      <c r="O41" s="28"/>
      <c r="P41" s="27"/>
      <c r="Q41" s="27"/>
    </row>
    <row r="42" spans="1:17">
      <c r="A42" s="27"/>
      <c r="B42" s="27"/>
      <c r="C42" s="27" t="s">
        <v>78</v>
      </c>
      <c r="D42" s="101">
        <v>7229.55</v>
      </c>
      <c r="E42" s="101">
        <v>1914.85</v>
      </c>
      <c r="F42" s="54">
        <v>2.7755176645690267</v>
      </c>
      <c r="G42" s="38"/>
      <c r="H42" s="101">
        <v>8940.0526315789466</v>
      </c>
      <c r="I42" s="55">
        <v>-0.1913302641571637</v>
      </c>
      <c r="J42" s="27"/>
      <c r="K42" s="102">
        <v>3593.5396825396824</v>
      </c>
      <c r="L42" s="101">
        <v>3912.3870967741937</v>
      </c>
      <c r="M42" s="55">
        <v>-8.1496898529648143E-2</v>
      </c>
      <c r="N42" s="27"/>
      <c r="O42" s="102">
        <v>3793.4860557768925</v>
      </c>
      <c r="P42" s="101">
        <v>4209.3650793650795</v>
      </c>
      <c r="Q42" s="54">
        <v>-9.8798516105644163E-2</v>
      </c>
    </row>
    <row r="43" spans="1:17">
      <c r="A43" s="27"/>
      <c r="B43" s="27"/>
      <c r="C43" s="27" t="s">
        <v>79</v>
      </c>
      <c r="D43" s="101">
        <v>102475.3</v>
      </c>
      <c r="E43" s="101">
        <v>24282.35</v>
      </c>
      <c r="F43" s="54">
        <v>3.2201557921700337</v>
      </c>
      <c r="G43" s="38"/>
      <c r="H43" s="101">
        <v>60064.84210526316</v>
      </c>
      <c r="I43" s="55">
        <v>0.70607790528130998</v>
      </c>
      <c r="J43" s="27"/>
      <c r="K43" s="102">
        <v>52383.841269841272</v>
      </c>
      <c r="L43" s="101">
        <v>37462.06451612903</v>
      </c>
      <c r="M43" s="55">
        <v>0.39831698937168225</v>
      </c>
      <c r="N43" s="27"/>
      <c r="O43" s="102">
        <v>53924.948207171314</v>
      </c>
      <c r="P43" s="101">
        <v>38996.373015873018</v>
      </c>
      <c r="Q43" s="54">
        <v>0.38281958132931471</v>
      </c>
    </row>
    <row r="44" spans="1:17">
      <c r="A44" s="27"/>
      <c r="B44" s="27"/>
      <c r="C44" s="27" t="s">
        <v>81</v>
      </c>
      <c r="D44" s="101">
        <v>32600</v>
      </c>
      <c r="E44" s="101">
        <v>64250</v>
      </c>
      <c r="F44" s="54">
        <v>-0.49260700389105061</v>
      </c>
      <c r="G44" s="38"/>
      <c r="H44" s="101">
        <v>23887.36842105263</v>
      </c>
      <c r="I44" s="55">
        <v>0.36473802494161212</v>
      </c>
      <c r="J44" s="27"/>
      <c r="K44" s="102">
        <v>49704.571428571428</v>
      </c>
      <c r="L44" s="101">
        <v>30240.129032258064</v>
      </c>
      <c r="M44" s="55">
        <v>0.64366267668864952</v>
      </c>
      <c r="N44" s="27"/>
      <c r="O44" s="102">
        <v>38285.247011952189</v>
      </c>
      <c r="P44" s="101">
        <v>100829.23015873016</v>
      </c>
      <c r="Q44" s="54">
        <v>-0.62029614872907657</v>
      </c>
    </row>
    <row r="45" spans="1:17">
      <c r="A45" s="27"/>
      <c r="B45" s="27"/>
      <c r="C45" s="27" t="s">
        <v>83</v>
      </c>
      <c r="D45" s="101">
        <v>0</v>
      </c>
      <c r="E45" s="101">
        <v>0</v>
      </c>
      <c r="F45" s="54" t="s">
        <v>114</v>
      </c>
      <c r="G45" s="38"/>
      <c r="H45" s="101">
        <v>3578.9473684210525</v>
      </c>
      <c r="I45" s="55">
        <v>-1</v>
      </c>
      <c r="J45" s="27"/>
      <c r="K45" s="102">
        <v>0</v>
      </c>
      <c r="L45" s="101">
        <v>7556.4516129032254</v>
      </c>
      <c r="M45" s="55">
        <v>-1</v>
      </c>
      <c r="N45" s="27"/>
      <c r="O45" s="102">
        <v>1856.5737051792828</v>
      </c>
      <c r="P45" s="101">
        <v>6736.7063492063489</v>
      </c>
      <c r="Q45" s="54">
        <v>-0.72440928712916131</v>
      </c>
    </row>
    <row r="46" spans="1:17">
      <c r="A46" s="27"/>
      <c r="B46" s="27"/>
      <c r="C46" s="27" t="s">
        <v>84</v>
      </c>
      <c r="D46" s="101">
        <v>600</v>
      </c>
      <c r="E46" s="101">
        <v>1050</v>
      </c>
      <c r="F46" s="54">
        <v>-0.4285714285714286</v>
      </c>
      <c r="G46" s="38"/>
      <c r="H46" s="101">
        <v>0</v>
      </c>
      <c r="I46" s="54" t="s">
        <v>114</v>
      </c>
      <c r="J46" s="103"/>
      <c r="K46" s="102">
        <v>1200</v>
      </c>
      <c r="L46" s="101">
        <v>548.38709677419354</v>
      </c>
      <c r="M46" s="55">
        <v>1.1882352941176473</v>
      </c>
      <c r="N46" s="27"/>
      <c r="O46" s="102">
        <v>1262.9482071713148</v>
      </c>
      <c r="P46" s="101">
        <v>1082.6349206349207</v>
      </c>
      <c r="Q46" s="54">
        <v>0.16655040688198741</v>
      </c>
    </row>
    <row r="47" spans="1:17">
      <c r="A47" s="27"/>
      <c r="B47" s="27"/>
      <c r="C47" s="27" t="s">
        <v>85</v>
      </c>
      <c r="D47" s="101">
        <v>0</v>
      </c>
      <c r="E47" s="101">
        <v>0</v>
      </c>
      <c r="F47" s="54" t="s">
        <v>114</v>
      </c>
      <c r="G47" s="38"/>
      <c r="H47" s="101">
        <v>129.57894736842104</v>
      </c>
      <c r="I47" s="54">
        <v>-1</v>
      </c>
      <c r="J47" s="103"/>
      <c r="K47" s="102">
        <v>0</v>
      </c>
      <c r="L47" s="101">
        <v>113.2741935483871</v>
      </c>
      <c r="M47" s="55">
        <v>-1</v>
      </c>
      <c r="N47" s="27"/>
      <c r="O47" s="102">
        <v>10.442231075697212</v>
      </c>
      <c r="P47" s="101">
        <v>126.6547619047619</v>
      </c>
      <c r="Q47" s="54">
        <v>-0.91755358488969208</v>
      </c>
    </row>
    <row r="48" spans="1:17">
      <c r="A48" s="43"/>
      <c r="B48" s="43"/>
      <c r="C48" s="27" t="s">
        <v>87</v>
      </c>
      <c r="D48" s="101">
        <v>1975.4</v>
      </c>
      <c r="E48" s="101">
        <v>1052.9000000000001</v>
      </c>
      <c r="F48" s="54">
        <v>0.87615158134675641</v>
      </c>
      <c r="G48" s="38"/>
      <c r="H48" s="101">
        <v>5124.4210526315792</v>
      </c>
      <c r="I48" s="54">
        <v>-0.61451255084014633</v>
      </c>
      <c r="J48" s="103"/>
      <c r="K48" s="102">
        <v>1059.5079365079366</v>
      </c>
      <c r="L48" s="101">
        <v>4282.9838709677415</v>
      </c>
      <c r="M48" s="55">
        <v>-0.75262387895274974</v>
      </c>
      <c r="N48" s="27"/>
      <c r="O48" s="102">
        <v>1529.3505976095616</v>
      </c>
      <c r="P48" s="101">
        <v>6691.8055555555557</v>
      </c>
      <c r="Q48" s="54">
        <v>-0.77145919962664034</v>
      </c>
    </row>
    <row r="49" spans="1:17">
      <c r="A49" s="27"/>
      <c r="B49" s="27"/>
      <c r="C49" s="27" t="s">
        <v>88</v>
      </c>
      <c r="D49" s="101">
        <v>1181.3499999999999</v>
      </c>
      <c r="E49" s="101">
        <v>3290.1</v>
      </c>
      <c r="F49" s="54">
        <v>-0.6409379654113857</v>
      </c>
      <c r="G49" s="38"/>
      <c r="H49" s="101">
        <v>4385.6842105263158</v>
      </c>
      <c r="I49" s="54">
        <v>-0.7306349606374809</v>
      </c>
      <c r="J49" s="103"/>
      <c r="K49" s="102">
        <v>1738.1587301587301</v>
      </c>
      <c r="L49" s="101">
        <v>5195.9193548387093</v>
      </c>
      <c r="M49" s="55">
        <v>-0.66547619170800509</v>
      </c>
      <c r="N49" s="27"/>
      <c r="O49" s="102">
        <v>3918.9003984063743</v>
      </c>
      <c r="P49" s="101">
        <v>5300.7420634920636</v>
      </c>
      <c r="Q49" s="54">
        <v>-0.26068834297803001</v>
      </c>
    </row>
    <row r="50" spans="1:17">
      <c r="A50" s="27"/>
      <c r="B50" s="27"/>
      <c r="C50" s="27" t="s">
        <v>89</v>
      </c>
      <c r="D50" s="101">
        <v>125</v>
      </c>
      <c r="E50" s="101">
        <v>749.85</v>
      </c>
      <c r="F50" s="54">
        <v>-0.83329999333199978</v>
      </c>
      <c r="G50" s="38"/>
      <c r="H50" s="101">
        <v>240.31578947368422</v>
      </c>
      <c r="I50" s="54">
        <v>-0.47985107314936493</v>
      </c>
      <c r="J50" s="103"/>
      <c r="K50" s="102">
        <v>277.73015873015873</v>
      </c>
      <c r="L50" s="101">
        <v>669.51612903225805</v>
      </c>
      <c r="M50" s="55">
        <v>-0.58517779230860412</v>
      </c>
      <c r="N50" s="27"/>
      <c r="O50" s="102">
        <v>914.26294820717135</v>
      </c>
      <c r="P50" s="101">
        <v>1298.6190476190477</v>
      </c>
      <c r="Q50" s="54">
        <v>-0.29597294150010645</v>
      </c>
    </row>
    <row r="51" spans="1:17">
      <c r="A51" s="27"/>
      <c r="B51" s="27"/>
      <c r="C51" s="27" t="s">
        <v>92</v>
      </c>
      <c r="D51" s="101">
        <v>0</v>
      </c>
      <c r="E51" s="101">
        <v>0</v>
      </c>
      <c r="F51" s="54" t="s">
        <v>114</v>
      </c>
      <c r="G51" s="38"/>
      <c r="H51" s="101">
        <v>0</v>
      </c>
      <c r="I51" s="54" t="s">
        <v>114</v>
      </c>
      <c r="J51" s="103"/>
      <c r="K51" s="102">
        <v>0</v>
      </c>
      <c r="L51" s="101">
        <v>4.064516129032258</v>
      </c>
      <c r="M51" s="55">
        <v>-1</v>
      </c>
      <c r="N51" s="27"/>
      <c r="O51" s="102">
        <v>2.7888446215139444</v>
      </c>
      <c r="P51" s="101">
        <v>57.523809523809526</v>
      </c>
      <c r="Q51" s="54">
        <v>-0.95151842959288668</v>
      </c>
    </row>
    <row r="52" spans="1:17">
      <c r="A52" s="27"/>
      <c r="B52" s="27"/>
      <c r="C52" s="27" t="s">
        <v>94</v>
      </c>
      <c r="D52" s="101">
        <v>40</v>
      </c>
      <c r="E52" s="101">
        <v>0</v>
      </c>
      <c r="F52" s="54" t="s">
        <v>114</v>
      </c>
      <c r="G52" s="38"/>
      <c r="H52" s="101">
        <v>42.10526315789474</v>
      </c>
      <c r="I52" s="54">
        <v>-5.0000000000000044E-2</v>
      </c>
      <c r="J52" s="103"/>
      <c r="K52" s="102">
        <v>12.698412698412698</v>
      </c>
      <c r="L52" s="101">
        <v>12.903225806451612</v>
      </c>
      <c r="M52" s="55">
        <v>-1.5873015873015817E-2</v>
      </c>
      <c r="N52" s="27"/>
      <c r="O52" s="102">
        <v>12.749003984063744</v>
      </c>
      <c r="P52" s="101">
        <v>15.317460317460318</v>
      </c>
      <c r="Q52" s="54">
        <v>-0.16768160518547581</v>
      </c>
    </row>
    <row r="53" spans="1:17">
      <c r="A53" s="27"/>
      <c r="B53" s="27"/>
      <c r="C53" s="27" t="s">
        <v>96</v>
      </c>
      <c r="D53" s="101">
        <v>0</v>
      </c>
      <c r="E53" s="101">
        <v>0</v>
      </c>
      <c r="F53" s="54" t="s">
        <v>114</v>
      </c>
      <c r="G53" s="38"/>
      <c r="H53" s="101">
        <v>0</v>
      </c>
      <c r="I53" s="54" t="s">
        <v>114</v>
      </c>
      <c r="J53" s="103"/>
      <c r="K53" s="102">
        <v>0</v>
      </c>
      <c r="L53" s="101">
        <v>0</v>
      </c>
      <c r="M53" s="55" t="s">
        <v>114</v>
      </c>
      <c r="N53" s="27"/>
      <c r="O53" s="102">
        <v>0</v>
      </c>
      <c r="P53" s="101">
        <v>0</v>
      </c>
      <c r="Q53" s="54" t="s">
        <v>114</v>
      </c>
    </row>
    <row r="54" spans="1:17">
      <c r="A54" s="27"/>
      <c r="B54" s="27"/>
      <c r="C54" s="27" t="s">
        <v>97</v>
      </c>
      <c r="D54" s="101">
        <v>0</v>
      </c>
      <c r="E54" s="101">
        <v>0</v>
      </c>
      <c r="F54" s="54" t="s">
        <v>114</v>
      </c>
      <c r="G54" s="38"/>
      <c r="H54" s="101">
        <v>0</v>
      </c>
      <c r="I54" s="54" t="s">
        <v>114</v>
      </c>
      <c r="J54" s="103"/>
      <c r="K54" s="102">
        <v>0</v>
      </c>
      <c r="L54" s="101">
        <v>0</v>
      </c>
      <c r="M54" s="55" t="s">
        <v>114</v>
      </c>
      <c r="N54" s="27"/>
      <c r="O54" s="102">
        <v>0</v>
      </c>
      <c r="P54" s="101">
        <v>0</v>
      </c>
      <c r="Q54" s="54" t="s">
        <v>114</v>
      </c>
    </row>
    <row r="55" spans="1:17">
      <c r="A55" s="27"/>
      <c r="B55" s="27"/>
      <c r="C55" s="27" t="s">
        <v>98</v>
      </c>
      <c r="D55" s="101">
        <v>790</v>
      </c>
      <c r="E55" s="101">
        <v>24.85</v>
      </c>
      <c r="F55" s="54">
        <v>30.790744466800803</v>
      </c>
      <c r="G55" s="38"/>
      <c r="H55" s="101">
        <v>22.631578947368421</v>
      </c>
      <c r="I55" s="54">
        <v>33.906976744186046</v>
      </c>
      <c r="J55" s="103"/>
      <c r="K55" s="102">
        <v>264.98412698412699</v>
      </c>
      <c r="L55" s="101">
        <v>17.85483870967742</v>
      </c>
      <c r="M55" s="55">
        <v>13.841026082218495</v>
      </c>
      <c r="N55" s="27"/>
      <c r="O55" s="102">
        <v>99.278884462151396</v>
      </c>
      <c r="P55" s="101">
        <v>57.186507936507937</v>
      </c>
      <c r="Q55" s="54">
        <v>0.73605432547790928</v>
      </c>
    </row>
    <row r="56" spans="1:17">
      <c r="A56" s="27"/>
      <c r="B56" s="27"/>
      <c r="C56" s="27" t="s">
        <v>99</v>
      </c>
      <c r="D56" s="101">
        <v>125</v>
      </c>
      <c r="E56" s="101">
        <v>20</v>
      </c>
      <c r="F56" s="54">
        <v>5.25</v>
      </c>
      <c r="G56" s="38"/>
      <c r="H56" s="101">
        <v>0</v>
      </c>
      <c r="I56" s="54" t="s">
        <v>114</v>
      </c>
      <c r="J56" s="103"/>
      <c r="K56" s="102">
        <v>253.96825396825398</v>
      </c>
      <c r="L56" s="101">
        <v>0</v>
      </c>
      <c r="M56" s="55" t="s">
        <v>114</v>
      </c>
      <c r="N56" s="27"/>
      <c r="O56" s="102">
        <v>143.42629482071712</v>
      </c>
      <c r="P56" s="101">
        <v>0.51587301587301593</v>
      </c>
      <c r="Q56" s="54">
        <v>277.02635611400547</v>
      </c>
    </row>
    <row r="57" spans="1:17">
      <c r="A57" s="27"/>
      <c r="B57" s="27"/>
      <c r="C57" s="27" t="s">
        <v>100</v>
      </c>
      <c r="D57" s="101">
        <v>0</v>
      </c>
      <c r="E57" s="101">
        <v>0</v>
      </c>
      <c r="F57" s="54" t="s">
        <v>114</v>
      </c>
      <c r="G57" s="38"/>
      <c r="H57" s="101">
        <v>0</v>
      </c>
      <c r="I57" s="54" t="s">
        <v>114</v>
      </c>
      <c r="J57" s="103"/>
      <c r="K57" s="102">
        <v>15.873015873015873</v>
      </c>
      <c r="L57" s="101">
        <v>0</v>
      </c>
      <c r="M57" s="55" t="s">
        <v>114</v>
      </c>
      <c r="N57" s="27"/>
      <c r="O57" s="102">
        <v>7.9681274900398407</v>
      </c>
      <c r="P57" s="101">
        <v>132.86507936507937</v>
      </c>
      <c r="Q57" s="54">
        <v>-0.94002842938026288</v>
      </c>
    </row>
    <row r="58" spans="1:17">
      <c r="A58" s="27"/>
      <c r="B58" s="27"/>
      <c r="C58" s="27" t="s">
        <v>101</v>
      </c>
      <c r="D58" s="101">
        <v>0</v>
      </c>
      <c r="E58" s="101">
        <v>0</v>
      </c>
      <c r="F58" s="54" t="s">
        <v>114</v>
      </c>
      <c r="G58" s="38"/>
      <c r="H58" s="101">
        <v>0</v>
      </c>
      <c r="I58" s="54" t="s">
        <v>114</v>
      </c>
      <c r="J58" s="103"/>
      <c r="K58" s="102">
        <v>0</v>
      </c>
      <c r="L58" s="101">
        <v>0</v>
      </c>
      <c r="M58" s="55" t="s">
        <v>114</v>
      </c>
      <c r="N58" s="103"/>
      <c r="O58" s="102">
        <v>0</v>
      </c>
      <c r="P58" s="101">
        <v>6.666666666666667</v>
      </c>
      <c r="Q58" s="54">
        <v>-1</v>
      </c>
    </row>
    <row r="59" spans="1:17">
      <c r="A59" s="27"/>
      <c r="B59" s="27"/>
      <c r="C59" s="27" t="s">
        <v>103</v>
      </c>
      <c r="D59" s="101">
        <v>497.5</v>
      </c>
      <c r="E59" s="101">
        <v>80</v>
      </c>
      <c r="F59" s="54">
        <v>5.21875</v>
      </c>
      <c r="G59" s="38"/>
      <c r="H59" s="101">
        <v>0</v>
      </c>
      <c r="I59" s="54" t="s">
        <v>114</v>
      </c>
      <c r="J59" s="103"/>
      <c r="K59" s="102">
        <v>190</v>
      </c>
      <c r="L59" s="101">
        <v>0</v>
      </c>
      <c r="M59" s="55" t="s">
        <v>114</v>
      </c>
      <c r="N59" s="103"/>
      <c r="O59" s="102">
        <v>115.0199203187251</v>
      </c>
      <c r="P59" s="101">
        <v>2.1706349206349205</v>
      </c>
      <c r="Q59" s="54">
        <v>51.989067496012296</v>
      </c>
    </row>
    <row r="60" spans="1:17">
      <c r="A60" s="27"/>
      <c r="B60" s="27"/>
      <c r="C60" s="27" t="s">
        <v>105</v>
      </c>
      <c r="D60" s="101">
        <v>0</v>
      </c>
      <c r="E60" s="101">
        <v>0</v>
      </c>
      <c r="F60" s="54" t="s">
        <v>114</v>
      </c>
      <c r="G60" s="38"/>
      <c r="H60" s="101">
        <v>0</v>
      </c>
      <c r="I60" s="54" t="s">
        <v>114</v>
      </c>
      <c r="J60" s="103"/>
      <c r="K60" s="102">
        <v>0</v>
      </c>
      <c r="L60" s="101">
        <v>0</v>
      </c>
      <c r="M60" s="55" t="s">
        <v>114</v>
      </c>
      <c r="N60" s="103"/>
      <c r="O60" s="102">
        <v>0</v>
      </c>
      <c r="P60" s="101">
        <v>0</v>
      </c>
      <c r="Q60" s="54" t="s">
        <v>114</v>
      </c>
    </row>
    <row r="61" spans="1:17">
      <c r="A61" s="27"/>
      <c r="B61" s="27"/>
      <c r="C61" s="27" t="s">
        <v>107</v>
      </c>
      <c r="D61" s="101">
        <v>0</v>
      </c>
      <c r="E61" s="101">
        <v>0</v>
      </c>
      <c r="F61" s="54" t="s">
        <v>114</v>
      </c>
      <c r="G61" s="38"/>
      <c r="H61" s="101">
        <v>0</v>
      </c>
      <c r="I61" s="54" t="s">
        <v>114</v>
      </c>
      <c r="J61" s="103"/>
      <c r="K61" s="102">
        <v>0</v>
      </c>
      <c r="L61" s="101">
        <v>0</v>
      </c>
      <c r="M61" s="55" t="s">
        <v>114</v>
      </c>
      <c r="N61" s="103"/>
      <c r="O61" s="102">
        <v>0</v>
      </c>
      <c r="P61" s="101">
        <v>0</v>
      </c>
      <c r="Q61" s="54" t="s">
        <v>114</v>
      </c>
    </row>
    <row r="62" spans="1:17" ht="15.75" thickBot="1">
      <c r="A62" s="105"/>
      <c r="B62" s="105"/>
      <c r="C62" s="106" t="s">
        <v>108</v>
      </c>
      <c r="D62" s="107">
        <v>147639.1</v>
      </c>
      <c r="E62" s="107">
        <v>96714.900000000009</v>
      </c>
      <c r="F62" s="108">
        <v>0.5265393439893955</v>
      </c>
      <c r="G62" s="109"/>
      <c r="H62" s="107">
        <v>106415.94736842105</v>
      </c>
      <c r="I62" s="108">
        <v>0.38737758438461189</v>
      </c>
      <c r="J62" s="110"/>
      <c r="K62" s="107">
        <v>110694.87301587303</v>
      </c>
      <c r="L62" s="107">
        <v>90015.935483870984</v>
      </c>
      <c r="M62" s="108">
        <v>0.22972529720259693</v>
      </c>
      <c r="N62" s="110"/>
      <c r="O62" s="107">
        <v>105877.39043824698</v>
      </c>
      <c r="P62" s="107">
        <v>165544.37698412701</v>
      </c>
      <c r="Q62" s="108">
        <v>-0.36042895344975157</v>
      </c>
    </row>
    <row r="63" spans="1:17" ht="15.75" thickBot="1"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27"/>
    </row>
    <row r="64" spans="1:17" ht="16.5" thickBot="1">
      <c r="A64" s="111"/>
      <c r="B64" s="112" t="s">
        <v>109</v>
      </c>
      <c r="C64" s="111"/>
      <c r="D64" s="113">
        <v>22707.264999999999</v>
      </c>
      <c r="E64" s="113">
        <v>22358.985699980301</v>
      </c>
      <c r="F64" s="114">
        <v>1.5576703911931222E-2</v>
      </c>
      <c r="G64" s="115"/>
      <c r="H64" s="116">
        <v>20761.5912796839</v>
      </c>
      <c r="I64" s="114">
        <v>9.3715057487911535E-2</v>
      </c>
      <c r="J64" s="117"/>
      <c r="K64" s="116">
        <v>21468.400566660101</v>
      </c>
      <c r="L64" s="116">
        <v>20842.976079818767</v>
      </c>
      <c r="M64" s="114">
        <v>3.0006486811012589E-2</v>
      </c>
      <c r="N64" s="117"/>
      <c r="O64" s="116">
        <v>20693.210831571425</v>
      </c>
      <c r="P64" s="116">
        <v>20380.21673623109</v>
      </c>
      <c r="Q64" s="118">
        <v>1.5357741254238277E-2</v>
      </c>
    </row>
    <row r="65" spans="1:17" ht="15.75">
      <c r="A65" s="119" t="s">
        <v>110</v>
      </c>
      <c r="B65" s="120"/>
      <c r="C65" s="120"/>
      <c r="D65" s="119" t="s">
        <v>111</v>
      </c>
      <c r="E65" s="96"/>
      <c r="F65" s="121"/>
      <c r="G65" s="121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1:17" ht="15.75">
      <c r="A66" s="119" t="s">
        <v>112</v>
      </c>
      <c r="B66" s="120"/>
      <c r="C66" s="120"/>
      <c r="D66" s="96"/>
      <c r="E66" s="96"/>
    </row>
  </sheetData>
  <mergeCells count="1">
    <mergeCell ref="A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66"/>
  <sheetViews>
    <sheetView workbookViewId="0"/>
  </sheetViews>
  <sheetFormatPr baseColWidth="10" defaultRowHeight="15"/>
  <cols>
    <col min="1" max="1" width="20.7109375" customWidth="1"/>
  </cols>
  <sheetData>
    <row r="1" spans="1:14" ht="19.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5">
      <c r="A2" s="1" t="str">
        <f>Summary!A2</f>
        <v>DECEMBER '13 OPERATIONAL HIGHLIGHTS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4" ht="18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 ht="15.75">
      <c r="A5" s="7"/>
      <c r="B5" s="7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4" ht="16.5" thickBot="1">
      <c r="A6" s="13"/>
      <c r="B6" s="20" t="s">
        <v>10</v>
      </c>
      <c r="C6" s="21"/>
      <c r="D6" s="22"/>
      <c r="E6" s="22"/>
      <c r="F6" s="22"/>
      <c r="G6" s="22"/>
      <c r="H6" s="22"/>
      <c r="I6" s="22"/>
      <c r="J6" s="22"/>
      <c r="K6" s="22"/>
      <c r="L6" s="21"/>
      <c r="M6" s="21"/>
    </row>
    <row r="7" spans="1:14">
      <c r="A7" s="124" t="s">
        <v>29</v>
      </c>
      <c r="B7" s="126">
        <v>40909</v>
      </c>
      <c r="C7" s="126">
        <v>40940</v>
      </c>
      <c r="D7" s="126">
        <v>40969</v>
      </c>
      <c r="E7" s="126">
        <v>41000</v>
      </c>
      <c r="F7" s="126">
        <v>41030</v>
      </c>
      <c r="G7" s="126">
        <v>41061</v>
      </c>
      <c r="H7" s="126">
        <v>41091</v>
      </c>
      <c r="I7" s="126">
        <v>41122</v>
      </c>
      <c r="J7" s="126">
        <v>41153</v>
      </c>
      <c r="K7" s="126">
        <v>41183</v>
      </c>
      <c r="L7" s="126">
        <v>41214</v>
      </c>
      <c r="M7" s="126">
        <v>41244</v>
      </c>
    </row>
    <row r="8" spans="1:14" ht="15.75" thickBot="1">
      <c r="A8" s="125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4" ht="15.75" thickTop="1">
      <c r="A9" s="7" t="s">
        <v>36</v>
      </c>
      <c r="B9" s="44">
        <v>1269463</v>
      </c>
      <c r="C9" s="44">
        <v>1531001</v>
      </c>
      <c r="D9" s="44">
        <v>1346389</v>
      </c>
      <c r="E9" s="44">
        <v>1138027</v>
      </c>
      <c r="F9" s="44">
        <v>1724504</v>
      </c>
      <c r="G9" s="44">
        <v>1784013</v>
      </c>
      <c r="H9" s="44">
        <v>1419522</v>
      </c>
      <c r="I9" s="44">
        <v>1771281</v>
      </c>
      <c r="J9" s="44">
        <v>1696114</v>
      </c>
      <c r="K9" s="44">
        <v>1963731</v>
      </c>
      <c r="L9" s="44">
        <v>2028609</v>
      </c>
      <c r="M9" s="44">
        <v>2006641</v>
      </c>
      <c r="N9" s="11"/>
    </row>
    <row r="10" spans="1:14">
      <c r="A10" s="7" t="s">
        <v>39</v>
      </c>
      <c r="B10" s="44">
        <v>57702.86363636364</v>
      </c>
      <c r="C10" s="44">
        <v>76550.05</v>
      </c>
      <c r="D10" s="44">
        <v>64113.761904761908</v>
      </c>
      <c r="E10" s="44">
        <v>59896.15789473684</v>
      </c>
      <c r="F10" s="44">
        <v>78386.545454545456</v>
      </c>
      <c r="G10" s="44">
        <v>84953</v>
      </c>
      <c r="H10" s="44">
        <v>64523.727272727272</v>
      </c>
      <c r="I10" s="44">
        <v>77012.217391304352</v>
      </c>
      <c r="J10" s="44">
        <v>84805.7</v>
      </c>
      <c r="K10" s="44">
        <v>85379.608695652176</v>
      </c>
      <c r="L10" s="44">
        <v>101430.45</v>
      </c>
      <c r="M10" s="44">
        <v>105612.68421052632</v>
      </c>
      <c r="N10" s="57"/>
    </row>
    <row r="11" spans="1:14">
      <c r="A11" s="7" t="s">
        <v>42</v>
      </c>
      <c r="B11" s="44">
        <v>201998.89661505996</v>
      </c>
      <c r="C11" s="44">
        <v>236583.58572521</v>
      </c>
      <c r="D11" s="44">
        <v>235786.33850237</v>
      </c>
      <c r="E11" s="44">
        <v>159561.01935612501</v>
      </c>
      <c r="F11" s="44">
        <v>223074.83386060997</v>
      </c>
      <c r="G11" s="44">
        <v>230786.13853177003</v>
      </c>
      <c r="H11" s="44">
        <v>193778.34156079998</v>
      </c>
      <c r="I11" s="44">
        <v>214701.92325356</v>
      </c>
      <c r="J11" s="44">
        <v>237470.05869867999</v>
      </c>
      <c r="K11" s="44">
        <v>305025.55790299998</v>
      </c>
      <c r="L11" s="44">
        <v>223688.81320999999</v>
      </c>
      <c r="M11" s="44">
        <v>197840.82758887002</v>
      </c>
      <c r="N11" s="27"/>
    </row>
    <row r="12" spans="1:14">
      <c r="A12" s="7" t="s">
        <v>44</v>
      </c>
      <c r="B12" s="44">
        <v>9181.7680279572724</v>
      </c>
      <c r="C12" s="44">
        <v>11829.1792862605</v>
      </c>
      <c r="D12" s="44">
        <v>11227.920881065236</v>
      </c>
      <c r="E12" s="44">
        <v>8397.9483871644734</v>
      </c>
      <c r="F12" s="44">
        <v>10139.765175482271</v>
      </c>
      <c r="G12" s="44">
        <v>10989.816120560476</v>
      </c>
      <c r="H12" s="44">
        <v>8808.1064345818177</v>
      </c>
      <c r="I12" s="44">
        <v>9334.8662284156508</v>
      </c>
      <c r="J12" s="44">
        <v>11873.502934934</v>
      </c>
      <c r="K12" s="44">
        <v>13261.980778391304</v>
      </c>
      <c r="L12" s="44">
        <v>11184.4406605</v>
      </c>
      <c r="M12" s="44">
        <v>10412.675136256317</v>
      </c>
      <c r="N12" s="36"/>
    </row>
    <row r="13" spans="1:14">
      <c r="A13" s="7" t="s">
        <v>47</v>
      </c>
      <c r="B13" s="44">
        <v>7175580.2110000001</v>
      </c>
      <c r="C13" s="44">
        <v>8680908.841</v>
      </c>
      <c r="D13" s="44">
        <v>8015388.7560000001</v>
      </c>
      <c r="E13" s="44">
        <v>5312936.4649999999</v>
      </c>
      <c r="F13" s="44">
        <v>7748317.2609999999</v>
      </c>
      <c r="G13" s="44">
        <v>7501824.2079999996</v>
      </c>
      <c r="H13" s="44">
        <v>6169533.1979999999</v>
      </c>
      <c r="I13" s="44">
        <v>6873654.8380000005</v>
      </c>
      <c r="J13" s="44">
        <v>7459946.1059999997</v>
      </c>
      <c r="K13" s="44">
        <v>9143691.5769999996</v>
      </c>
      <c r="L13" s="44">
        <v>7282585.074</v>
      </c>
      <c r="M13" s="44">
        <v>6158716.3600000003</v>
      </c>
      <c r="N13" s="61"/>
    </row>
    <row r="14" spans="1:14" ht="15.75" thickBot="1">
      <c r="A14" s="58" t="s">
        <v>48</v>
      </c>
      <c r="B14" s="59">
        <v>326162.73686363635</v>
      </c>
      <c r="C14" s="59">
        <v>434045.44205000001</v>
      </c>
      <c r="D14" s="59">
        <v>381685.17885714286</v>
      </c>
      <c r="E14" s="59">
        <v>279628.23499999999</v>
      </c>
      <c r="F14" s="59">
        <v>352196.23913636361</v>
      </c>
      <c r="G14" s="59">
        <v>357229.72419047618</v>
      </c>
      <c r="H14" s="59">
        <v>280433.3271818182</v>
      </c>
      <c r="I14" s="59">
        <v>298854.55817391304</v>
      </c>
      <c r="J14" s="59">
        <v>372997.30530000001</v>
      </c>
      <c r="K14" s="59">
        <v>397551.80769565218</v>
      </c>
      <c r="L14" s="59">
        <v>364129.2537</v>
      </c>
      <c r="M14" s="59">
        <v>324142.9663157895</v>
      </c>
      <c r="N14" s="27"/>
    </row>
    <row r="15" spans="1:14" ht="15.75" thickTop="1">
      <c r="A15" s="7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27"/>
    </row>
    <row r="16" spans="1:14">
      <c r="A16" s="7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27"/>
    </row>
    <row r="17" spans="1:14" ht="16.5" thickBot="1">
      <c r="A17" s="62"/>
      <c r="B17" s="20" t="s">
        <v>10</v>
      </c>
      <c r="C17" s="21"/>
      <c r="D17" s="63"/>
      <c r="E17" s="63"/>
      <c r="F17" s="63"/>
      <c r="G17" s="63"/>
      <c r="H17" s="63"/>
      <c r="I17" s="63"/>
      <c r="J17" s="63"/>
      <c r="K17" s="63"/>
      <c r="L17" s="21"/>
      <c r="M17" s="21"/>
      <c r="N17" s="36"/>
    </row>
    <row r="18" spans="1:14">
      <c r="A18" s="124" t="s">
        <v>29</v>
      </c>
      <c r="B18" s="126">
        <v>41275</v>
      </c>
      <c r="C18" s="126">
        <v>41306</v>
      </c>
      <c r="D18" s="126">
        <v>41334</v>
      </c>
      <c r="E18" s="126">
        <v>41365</v>
      </c>
      <c r="F18" s="126">
        <v>41395</v>
      </c>
      <c r="G18" s="126">
        <v>41426</v>
      </c>
      <c r="H18" s="126">
        <v>41456</v>
      </c>
      <c r="I18" s="126">
        <v>41487</v>
      </c>
      <c r="J18" s="126">
        <v>41518</v>
      </c>
      <c r="K18" s="126">
        <v>41548</v>
      </c>
      <c r="L18" s="126">
        <v>41579</v>
      </c>
      <c r="M18" s="126">
        <v>41609</v>
      </c>
      <c r="N18" s="61"/>
    </row>
    <row r="19" spans="1:14" ht="15.75" thickBot="1">
      <c r="A19" s="125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27"/>
    </row>
    <row r="20" spans="1:14" ht="15.75" thickTop="1">
      <c r="A20" s="7" t="s">
        <v>36</v>
      </c>
      <c r="B20" s="44">
        <v>2456645</v>
      </c>
      <c r="C20" s="44">
        <v>2427572</v>
      </c>
      <c r="D20" s="44">
        <v>2722192</v>
      </c>
      <c r="E20" s="44">
        <v>2751242</v>
      </c>
      <c r="F20" s="44">
        <v>3336463</v>
      </c>
      <c r="G20" s="44">
        <v>3554507</v>
      </c>
      <c r="H20" s="44">
        <v>3031369</v>
      </c>
      <c r="I20" s="44">
        <v>3723483</v>
      </c>
      <c r="J20" s="44">
        <v>2778180</v>
      </c>
      <c r="K20" s="44">
        <v>2788119</v>
      </c>
      <c r="L20" s="44">
        <v>2606354</v>
      </c>
      <c r="M20" s="44">
        <v>2384938</v>
      </c>
      <c r="N20" s="27"/>
    </row>
    <row r="21" spans="1:14">
      <c r="A21" s="7" t="s">
        <v>39</v>
      </c>
      <c r="B21" s="44">
        <v>111665.68181818182</v>
      </c>
      <c r="C21" s="44">
        <v>127766.94736842105</v>
      </c>
      <c r="D21" s="44">
        <v>151232.88888888888</v>
      </c>
      <c r="E21" s="44">
        <v>125056.45454545454</v>
      </c>
      <c r="F21" s="44">
        <v>151657.40909090909</v>
      </c>
      <c r="G21" s="44">
        <v>177725.35</v>
      </c>
      <c r="H21" s="44">
        <v>131798.65217391305</v>
      </c>
      <c r="I21" s="44">
        <v>169249.22727272726</v>
      </c>
      <c r="J21" s="44">
        <v>138909</v>
      </c>
      <c r="K21" s="44">
        <v>121222.56521739131</v>
      </c>
      <c r="L21" s="44">
        <v>130317.7</v>
      </c>
      <c r="M21" s="44">
        <v>119246.9</v>
      </c>
      <c r="N21" s="36"/>
    </row>
    <row r="22" spans="1:14">
      <c r="A22" s="7" t="s">
        <v>42</v>
      </c>
      <c r="B22" s="44">
        <v>290891.47554199997</v>
      </c>
      <c r="C22" s="44">
        <v>229999.15342335805</v>
      </c>
      <c r="D22" s="44">
        <v>244567.25357308003</v>
      </c>
      <c r="E22" s="44">
        <v>256814.11098149803</v>
      </c>
      <c r="F22" s="44">
        <v>274408.71181138395</v>
      </c>
      <c r="G22" s="44">
        <v>254969.84771612103</v>
      </c>
      <c r="H22" s="44">
        <v>224629.82105783693</v>
      </c>
      <c r="I22" s="44">
        <v>280287.02411401906</v>
      </c>
      <c r="J22" s="44">
        <v>211241.35428477402</v>
      </c>
      <c r="K22" s="44">
        <v>212573.89202892996</v>
      </c>
      <c r="L22" s="44">
        <v>197343.02844781702</v>
      </c>
      <c r="M22" s="44">
        <v>230047.40140546</v>
      </c>
      <c r="N22" s="36"/>
    </row>
    <row r="23" spans="1:14">
      <c r="A23" s="7" t="s">
        <v>44</v>
      </c>
      <c r="B23" s="44">
        <v>13222.339797363635</v>
      </c>
      <c r="C23" s="44">
        <v>12105.218601229371</v>
      </c>
      <c r="D23" s="44">
        <v>13587.069642948891</v>
      </c>
      <c r="E23" s="44">
        <v>11673.368680977183</v>
      </c>
      <c r="F23" s="44">
        <v>12473.123264153815</v>
      </c>
      <c r="G23" s="44">
        <v>12748.492385806052</v>
      </c>
      <c r="H23" s="44">
        <v>9766.5139590363888</v>
      </c>
      <c r="I23" s="44">
        <v>12740.319277909957</v>
      </c>
      <c r="J23" s="44">
        <v>10562.067714238701</v>
      </c>
      <c r="K23" s="44">
        <v>9242.3431316926071</v>
      </c>
      <c r="L23" s="44">
        <v>9867.1514223908507</v>
      </c>
      <c r="M23" s="44">
        <v>11502.370070273</v>
      </c>
      <c r="N23" s="27"/>
    </row>
    <row r="24" spans="1:14">
      <c r="A24" s="7" t="s">
        <v>47</v>
      </c>
      <c r="B24" s="44">
        <v>8452917.4419999998</v>
      </c>
      <c r="C24" s="44">
        <v>7641205.5650000004</v>
      </c>
      <c r="D24" s="44">
        <v>9146166.2109999992</v>
      </c>
      <c r="E24" s="44">
        <v>8522493.3430000003</v>
      </c>
      <c r="F24" s="44">
        <v>8990087.9590000007</v>
      </c>
      <c r="G24" s="44">
        <v>8984588.0439999998</v>
      </c>
      <c r="H24" s="44">
        <v>7273247.3370000003</v>
      </c>
      <c r="I24" s="44">
        <v>9011064.6620000005</v>
      </c>
      <c r="J24" s="44">
        <v>6650287.159</v>
      </c>
      <c r="K24" s="44">
        <v>6896936.4340000004</v>
      </c>
      <c r="L24" s="44">
        <v>6387553.3020000001</v>
      </c>
      <c r="M24" s="44">
        <v>6828765.3870000001</v>
      </c>
      <c r="N24" s="27"/>
    </row>
    <row r="25" spans="1:14" ht="15.75" thickBot="1">
      <c r="A25" s="58" t="s">
        <v>48</v>
      </c>
      <c r="B25" s="59">
        <v>384223.52009090909</v>
      </c>
      <c r="C25" s="59">
        <v>402168.71394736844</v>
      </c>
      <c r="D25" s="59">
        <v>508120.34505555552</v>
      </c>
      <c r="E25" s="59">
        <v>387386.06104545458</v>
      </c>
      <c r="F25" s="59">
        <v>408640.36177272728</v>
      </c>
      <c r="G25" s="59">
        <v>449229.40220000001</v>
      </c>
      <c r="H25" s="59">
        <v>316228.14508695656</v>
      </c>
      <c r="I25" s="59">
        <v>409593.84827272728</v>
      </c>
      <c r="J25" s="59">
        <v>332514.35794999998</v>
      </c>
      <c r="K25" s="59">
        <v>299866.8014782609</v>
      </c>
      <c r="L25" s="59">
        <v>319377.66509999998</v>
      </c>
      <c r="M25" s="59">
        <v>341438.26935000002</v>
      </c>
      <c r="N25" s="27"/>
    </row>
    <row r="26" spans="1:14" ht="15.75" thickTop="1">
      <c r="A26" s="7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36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36"/>
    </row>
    <row r="28" spans="1:14" ht="16.5" thickBot="1">
      <c r="A28" s="62"/>
      <c r="B28" s="20" t="s">
        <v>53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6"/>
    </row>
    <row r="29" spans="1:14">
      <c r="A29" s="124" t="s">
        <v>55</v>
      </c>
      <c r="B29" s="126">
        <v>40909</v>
      </c>
      <c r="C29" s="126">
        <v>40940</v>
      </c>
      <c r="D29" s="126">
        <v>40969</v>
      </c>
      <c r="E29" s="126">
        <v>41000</v>
      </c>
      <c r="F29" s="126">
        <v>41030</v>
      </c>
      <c r="G29" s="126">
        <v>41061</v>
      </c>
      <c r="H29" s="126">
        <v>41091</v>
      </c>
      <c r="I29" s="126">
        <v>41122</v>
      </c>
      <c r="J29" s="126">
        <v>41153</v>
      </c>
      <c r="K29" s="126">
        <v>41183</v>
      </c>
      <c r="L29" s="126">
        <v>41214</v>
      </c>
      <c r="M29" s="126">
        <v>41244</v>
      </c>
      <c r="N29" s="61"/>
    </row>
    <row r="30" spans="1:14" ht="15.75" thickBot="1">
      <c r="A30" s="125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36"/>
    </row>
    <row r="31" spans="1:14" ht="15.75" thickTop="1">
      <c r="A31" s="7" t="s">
        <v>36</v>
      </c>
      <c r="B31" s="44">
        <v>25538</v>
      </c>
      <c r="C31" s="44">
        <v>21345</v>
      </c>
      <c r="D31" s="44">
        <v>27562</v>
      </c>
      <c r="E31" s="44">
        <v>24684</v>
      </c>
      <c r="F31" s="44">
        <v>29784</v>
      </c>
      <c r="G31" s="44">
        <v>27773</v>
      </c>
      <c r="H31" s="44">
        <v>27699</v>
      </c>
      <c r="I31" s="44">
        <v>24504</v>
      </c>
      <c r="J31" s="44">
        <v>23599</v>
      </c>
      <c r="K31" s="44">
        <v>27738</v>
      </c>
      <c r="L31" s="44">
        <v>25095</v>
      </c>
      <c r="M31" s="44">
        <v>23394</v>
      </c>
      <c r="N31" s="61"/>
    </row>
    <row r="32" spans="1:14">
      <c r="A32" s="7" t="s">
        <v>39</v>
      </c>
      <c r="B32" s="44">
        <v>1160.8181818181818</v>
      </c>
      <c r="C32" s="44">
        <v>1067.25</v>
      </c>
      <c r="D32" s="44">
        <v>1312.4761904761904</v>
      </c>
      <c r="E32" s="44">
        <v>1299.1578947368421</v>
      </c>
      <c r="F32" s="44">
        <v>1353.8181818181818</v>
      </c>
      <c r="G32" s="44">
        <v>1322.5238095238096</v>
      </c>
      <c r="H32" s="44">
        <v>1259.0454545454545</v>
      </c>
      <c r="I32" s="44">
        <v>1065.391304347826</v>
      </c>
      <c r="J32" s="44">
        <v>1179.95</v>
      </c>
      <c r="K32" s="44">
        <v>1206</v>
      </c>
      <c r="L32" s="44">
        <v>1254.75</v>
      </c>
      <c r="M32" s="44">
        <v>1231.2631578947369</v>
      </c>
      <c r="N32" s="36"/>
    </row>
    <row r="33" spans="1:14">
      <c r="A33" s="7" t="s">
        <v>42</v>
      </c>
      <c r="B33" s="44">
        <v>46733.374294610003</v>
      </c>
      <c r="C33" s="44">
        <v>33448.36295083</v>
      </c>
      <c r="D33" s="44">
        <v>40392.567815760005</v>
      </c>
      <c r="E33" s="44">
        <v>47857.248775150001</v>
      </c>
      <c r="F33" s="44">
        <v>39313.011500410001</v>
      </c>
      <c r="G33" s="44">
        <v>50968.089524760006</v>
      </c>
      <c r="H33" s="44">
        <v>45480.717861440004</v>
      </c>
      <c r="I33" s="44">
        <v>43371.804645260003</v>
      </c>
      <c r="J33" s="44">
        <v>39940.397238580001</v>
      </c>
      <c r="K33" s="44">
        <v>47707.855482999999</v>
      </c>
      <c r="L33" s="44">
        <v>37046.283644910007</v>
      </c>
      <c r="M33" s="44">
        <v>41099.685158089997</v>
      </c>
      <c r="N33" s="36"/>
    </row>
    <row r="34" spans="1:14">
      <c r="A34" s="7" t="s">
        <v>44</v>
      </c>
      <c r="B34" s="44">
        <v>2124.2442861186364</v>
      </c>
      <c r="C34" s="44">
        <v>1672.4181475415</v>
      </c>
      <c r="D34" s="44">
        <v>1923.4556102742858</v>
      </c>
      <c r="E34" s="44">
        <v>2518.8025671131577</v>
      </c>
      <c r="F34" s="44">
        <v>1786.9550682004547</v>
      </c>
      <c r="G34" s="44">
        <v>2427.0518821314286</v>
      </c>
      <c r="H34" s="44">
        <v>2067.3053573381821</v>
      </c>
      <c r="I34" s="44">
        <v>1885.7306367504348</v>
      </c>
      <c r="J34" s="44">
        <v>1997.0198619290002</v>
      </c>
      <c r="K34" s="44">
        <v>2074.2545862173911</v>
      </c>
      <c r="L34" s="44">
        <v>1852.3141822455004</v>
      </c>
      <c r="M34" s="44">
        <v>2163.1413241099999</v>
      </c>
      <c r="N34" s="96"/>
    </row>
    <row r="35" spans="1:14">
      <c r="A35" s="7" t="s">
        <v>47</v>
      </c>
      <c r="B35" s="44">
        <v>106999.22500000001</v>
      </c>
      <c r="C35" s="44">
        <v>75713.88</v>
      </c>
      <c r="D35" s="44">
        <v>87433.804999999993</v>
      </c>
      <c r="E35" s="44">
        <v>73006.149000000005</v>
      </c>
      <c r="F35" s="44">
        <v>63059.027999999998</v>
      </c>
      <c r="G35" s="44">
        <v>91727.679000000004</v>
      </c>
      <c r="H35" s="44">
        <v>87115.160999999993</v>
      </c>
      <c r="I35" s="44">
        <v>74022.551999999996</v>
      </c>
      <c r="J35" s="44">
        <v>66484.933999999994</v>
      </c>
      <c r="K35" s="44">
        <v>84187.914999999994</v>
      </c>
      <c r="L35" s="44">
        <v>89959.683000000005</v>
      </c>
      <c r="M35" s="44">
        <v>56615.425999999999</v>
      </c>
      <c r="N35" s="96"/>
    </row>
    <row r="36" spans="1:14" ht="15.75" thickBot="1">
      <c r="A36" s="58" t="s">
        <v>48</v>
      </c>
      <c r="B36" s="59">
        <v>4863.6011363636371</v>
      </c>
      <c r="C36" s="59">
        <v>3785.694</v>
      </c>
      <c r="D36" s="59">
        <v>4163.5145238095238</v>
      </c>
      <c r="E36" s="59">
        <v>3842.4288947368423</v>
      </c>
      <c r="F36" s="59">
        <v>2866.3194545454544</v>
      </c>
      <c r="G36" s="59">
        <v>4367.9847142857143</v>
      </c>
      <c r="H36" s="59">
        <v>3959.7800454545454</v>
      </c>
      <c r="I36" s="59">
        <v>3218.3718260869564</v>
      </c>
      <c r="J36" s="59">
        <v>3324.2467000000001</v>
      </c>
      <c r="K36" s="59">
        <v>3660.3441304347825</v>
      </c>
      <c r="L36" s="59">
        <v>4497.9841500000002</v>
      </c>
      <c r="M36" s="59">
        <v>2979.7592631578946</v>
      </c>
    </row>
    <row r="37" spans="1:14" ht="15.75" thickTop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1:14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1:14" ht="16.5" thickBot="1">
      <c r="A39" s="62"/>
      <c r="B39" s="20" t="s">
        <v>53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4">
      <c r="A40" s="124" t="s">
        <v>55</v>
      </c>
      <c r="B40" s="126">
        <v>41275</v>
      </c>
      <c r="C40" s="126">
        <v>41306</v>
      </c>
      <c r="D40" s="126">
        <v>41334</v>
      </c>
      <c r="E40" s="126">
        <v>41365</v>
      </c>
      <c r="F40" s="126">
        <v>41395</v>
      </c>
      <c r="G40" s="126">
        <v>41426</v>
      </c>
      <c r="H40" s="126">
        <v>41456</v>
      </c>
      <c r="I40" s="126">
        <v>41487</v>
      </c>
      <c r="J40" s="126">
        <v>41518</v>
      </c>
      <c r="K40" s="126">
        <v>41548</v>
      </c>
      <c r="L40" s="126">
        <v>41579</v>
      </c>
      <c r="M40" s="126">
        <v>41609</v>
      </c>
    </row>
    <row r="41" spans="1:14" ht="15.75" thickBot="1">
      <c r="A41" s="125" t="s">
        <v>75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4" ht="15.75" thickTop="1">
      <c r="A42" s="7" t="s">
        <v>36</v>
      </c>
      <c r="B42" s="44">
        <v>32253</v>
      </c>
      <c r="C42" s="44">
        <v>21177</v>
      </c>
      <c r="D42" s="44">
        <v>18862</v>
      </c>
      <c r="E42" s="44">
        <v>25573</v>
      </c>
      <c r="F42" s="44">
        <v>26200</v>
      </c>
      <c r="G42" s="44">
        <v>25832</v>
      </c>
      <c r="H42" s="44">
        <v>23745</v>
      </c>
      <c r="I42" s="44">
        <v>23024</v>
      </c>
      <c r="J42" s="44">
        <v>22142</v>
      </c>
      <c r="K42" s="44">
        <v>21330</v>
      </c>
      <c r="L42" s="44">
        <v>17279</v>
      </c>
      <c r="M42" s="44">
        <v>20549</v>
      </c>
    </row>
    <row r="43" spans="1:14">
      <c r="A43" s="7" t="s">
        <v>39</v>
      </c>
      <c r="B43" s="44">
        <v>1466.0454545454545</v>
      </c>
      <c r="C43" s="44">
        <v>1114.578947368421</v>
      </c>
      <c r="D43" s="44">
        <v>1047.8888888888889</v>
      </c>
      <c r="E43" s="44">
        <v>1162.409090909091</v>
      </c>
      <c r="F43" s="44">
        <v>1190.909090909091</v>
      </c>
      <c r="G43" s="44">
        <v>1291.5999999999999</v>
      </c>
      <c r="H43" s="44">
        <v>1032.391304347826</v>
      </c>
      <c r="I43" s="44">
        <v>1046.5454545454545</v>
      </c>
      <c r="J43" s="44">
        <v>1107.0999999999999</v>
      </c>
      <c r="K43" s="44">
        <v>927.39130434782612</v>
      </c>
      <c r="L43" s="44">
        <v>863.95</v>
      </c>
      <c r="M43" s="44">
        <v>1027.45</v>
      </c>
    </row>
    <row r="44" spans="1:14">
      <c r="A44" s="7" t="s">
        <v>42</v>
      </c>
      <c r="B44" s="44">
        <v>60759.082175000003</v>
      </c>
      <c r="C44" s="44">
        <v>43842.000553619997</v>
      </c>
      <c r="D44" s="44">
        <v>48884.149358299997</v>
      </c>
      <c r="E44" s="44">
        <v>88749.631046399983</v>
      </c>
      <c r="F44" s="44">
        <v>93112.463857459996</v>
      </c>
      <c r="G44" s="44">
        <v>68130.567099720007</v>
      </c>
      <c r="H44" s="44">
        <v>67079.464048950016</v>
      </c>
      <c r="I44" s="44">
        <v>58134.11466952999</v>
      </c>
      <c r="J44" s="44">
        <v>58764.796737699988</v>
      </c>
      <c r="K44" s="44">
        <v>44590.32623947</v>
      </c>
      <c r="L44" s="44">
        <v>35135.155293180003</v>
      </c>
      <c r="M44" s="44">
        <v>50283.406439650003</v>
      </c>
    </row>
    <row r="45" spans="1:14">
      <c r="A45" s="7" t="s">
        <v>44</v>
      </c>
      <c r="B45" s="44">
        <v>2761.7764625</v>
      </c>
      <c r="C45" s="44">
        <v>2307.4737133484209</v>
      </c>
      <c r="D45" s="44">
        <v>2715.7860754611111</v>
      </c>
      <c r="E45" s="44">
        <v>4034.0741384727266</v>
      </c>
      <c r="F45" s="44">
        <v>4232.384720793636</v>
      </c>
      <c r="G45" s="44">
        <v>3406.5283549860005</v>
      </c>
      <c r="H45" s="44">
        <v>2916.4984369108702</v>
      </c>
      <c r="I45" s="44">
        <v>2642.4597577059085</v>
      </c>
      <c r="J45" s="44">
        <v>2938.2398368849995</v>
      </c>
      <c r="K45" s="44">
        <v>1938.7098364986957</v>
      </c>
      <c r="L45" s="44">
        <v>1756.7577646590003</v>
      </c>
      <c r="M45" s="44">
        <v>2514.1703219825004</v>
      </c>
    </row>
    <row r="46" spans="1:14">
      <c r="A46" s="7" t="s">
        <v>47</v>
      </c>
      <c r="B46" s="44">
        <v>110223.079</v>
      </c>
      <c r="C46" s="44">
        <v>83621.472999999998</v>
      </c>
      <c r="D46" s="44">
        <v>86922.849000000002</v>
      </c>
      <c r="E46" s="44">
        <v>243270.01500000001</v>
      </c>
      <c r="F46" s="44">
        <v>297520.33500000002</v>
      </c>
      <c r="G46" s="44">
        <v>177617.94899999999</v>
      </c>
      <c r="H46" s="44">
        <v>143712.85999999999</v>
      </c>
      <c r="I46" s="44">
        <v>124417.149</v>
      </c>
      <c r="J46" s="44">
        <v>115371.624</v>
      </c>
      <c r="K46" s="44">
        <v>74244.930999999997</v>
      </c>
      <c r="L46" s="44">
        <v>64603.798999999999</v>
      </c>
      <c r="M46" s="44">
        <v>122989.17</v>
      </c>
    </row>
    <row r="47" spans="1:14" ht="15.75" thickBot="1">
      <c r="A47" s="58" t="s">
        <v>48</v>
      </c>
      <c r="B47" s="59">
        <v>5010.1399545454542</v>
      </c>
      <c r="C47" s="59">
        <v>4401.1301578947368</v>
      </c>
      <c r="D47" s="59">
        <v>4829.0471666666672</v>
      </c>
      <c r="E47" s="59">
        <v>11057.727954545455</v>
      </c>
      <c r="F47" s="59">
        <v>13523.651590909092</v>
      </c>
      <c r="G47" s="59">
        <v>8880.8974500000004</v>
      </c>
      <c r="H47" s="59">
        <v>6248.3852173913037</v>
      </c>
      <c r="I47" s="59">
        <v>5655.3249545454546</v>
      </c>
      <c r="J47" s="59">
        <v>5768.5811999999996</v>
      </c>
      <c r="K47" s="59">
        <v>3228.0404782608693</v>
      </c>
      <c r="L47" s="59">
        <v>3230.18995</v>
      </c>
      <c r="M47" s="59">
        <v>6149.4584999999997</v>
      </c>
    </row>
    <row r="48" spans="1:14" ht="15.75" thickTop="1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2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23" ht="16.5" thickBot="1">
      <c r="A50" s="62"/>
      <c r="B50" s="20" t="s">
        <v>90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23">
      <c r="A51" s="124" t="s">
        <v>93</v>
      </c>
      <c r="B51" s="126">
        <v>41275</v>
      </c>
      <c r="C51" s="126">
        <v>41306</v>
      </c>
      <c r="D51" s="126">
        <v>41334</v>
      </c>
      <c r="E51" s="126">
        <v>41365</v>
      </c>
      <c r="F51" s="126">
        <v>41395</v>
      </c>
      <c r="G51" s="126">
        <v>41426</v>
      </c>
      <c r="H51" s="126">
        <v>41456</v>
      </c>
      <c r="I51" s="126">
        <v>41487</v>
      </c>
      <c r="J51" s="126">
        <v>41518</v>
      </c>
      <c r="K51" s="126">
        <v>41548</v>
      </c>
      <c r="L51" s="126">
        <v>41579</v>
      </c>
      <c r="M51" s="126">
        <v>41609</v>
      </c>
    </row>
    <row r="52" spans="1:123" ht="15.75" thickBot="1">
      <c r="A52" s="125" t="s">
        <v>95</v>
      </c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  <row r="53" spans="1:123" ht="15.75" thickTop="1">
      <c r="A53" s="7" t="s">
        <v>42</v>
      </c>
      <c r="B53" s="44">
        <v>240.99998265999997</v>
      </c>
      <c r="C53" s="44">
        <v>136.860694851711</v>
      </c>
      <c r="D53" s="44">
        <v>223.97254794199998</v>
      </c>
      <c r="E53" s="44">
        <v>191.52638427229198</v>
      </c>
      <c r="F53" s="44">
        <v>122.82895207</v>
      </c>
      <c r="G53" s="44">
        <v>170.35990962</v>
      </c>
      <c r="H53" s="44">
        <v>201.3300294</v>
      </c>
      <c r="I53" s="44">
        <v>236.85702190000001</v>
      </c>
      <c r="J53" s="44">
        <v>164.0946037205</v>
      </c>
      <c r="K53" s="44">
        <v>227.02205320000004</v>
      </c>
      <c r="L53" s="44">
        <v>235.9749333</v>
      </c>
      <c r="M53" s="44">
        <v>223.53699140000001</v>
      </c>
    </row>
    <row r="54" spans="1:123">
      <c r="A54" s="7" t="s">
        <v>44</v>
      </c>
      <c r="B54" s="44">
        <v>10.954544666363635</v>
      </c>
      <c r="C54" s="44">
        <v>7.2031944658795268</v>
      </c>
      <c r="D54" s="44">
        <v>12.44291933011111</v>
      </c>
      <c r="E54" s="44">
        <v>8.705744739649635</v>
      </c>
      <c r="F54" s="44">
        <v>5.5831341849999996</v>
      </c>
      <c r="G54" s="44">
        <v>8.5179954809999998</v>
      </c>
      <c r="H54" s="44">
        <v>8.753479539130435</v>
      </c>
      <c r="I54" s="44">
        <v>10.766228268181818</v>
      </c>
      <c r="J54" s="44">
        <v>8.2047301860249995</v>
      </c>
      <c r="K54" s="44">
        <v>9.8705240521739146</v>
      </c>
      <c r="L54" s="44">
        <v>11.798746664999999</v>
      </c>
      <c r="M54" s="44">
        <v>11.765104810526315</v>
      </c>
    </row>
    <row r="55" spans="1:123">
      <c r="A55" s="7" t="s">
        <v>47</v>
      </c>
      <c r="B55" s="44">
        <v>1961.11</v>
      </c>
      <c r="C55" s="44">
        <v>1195.1949999999999</v>
      </c>
      <c r="D55" s="44">
        <v>1774.001</v>
      </c>
      <c r="E55" s="44">
        <v>3549.4450000000002</v>
      </c>
      <c r="F55" s="44">
        <v>1168.508</v>
      </c>
      <c r="G55" s="44">
        <v>1530.3230000000001</v>
      </c>
      <c r="H55" s="44">
        <v>1658.7760000000001</v>
      </c>
      <c r="I55" s="44">
        <v>2220.3809999999999</v>
      </c>
      <c r="J55" s="44">
        <v>1554.2950000000001</v>
      </c>
      <c r="K55" s="44">
        <v>2257.0920000000001</v>
      </c>
      <c r="L55" s="44">
        <v>2366.1239999999998</v>
      </c>
      <c r="M55" s="44">
        <v>2139.826</v>
      </c>
    </row>
    <row r="56" spans="1:123" ht="15.75" thickBot="1">
      <c r="A56" s="58" t="s">
        <v>48</v>
      </c>
      <c r="B56" s="59">
        <v>89.141363636363636</v>
      </c>
      <c r="C56" s="59">
        <v>62.904999999999994</v>
      </c>
      <c r="D56" s="59">
        <v>98.555611111111105</v>
      </c>
      <c r="E56" s="59">
        <v>161.3384090909091</v>
      </c>
      <c r="F56" s="59">
        <v>53.114000000000004</v>
      </c>
      <c r="G56" s="59">
        <v>76.51615000000001</v>
      </c>
      <c r="H56" s="59">
        <v>72.120695652173922</v>
      </c>
      <c r="I56" s="59">
        <v>100.92640909090909</v>
      </c>
      <c r="J56" s="59">
        <v>77.714750000000009</v>
      </c>
      <c r="K56" s="59">
        <v>98.134434782608693</v>
      </c>
      <c r="L56" s="59">
        <v>118.30619999999999</v>
      </c>
      <c r="M56" s="59">
        <v>112.62242105263158</v>
      </c>
    </row>
    <row r="57" spans="1:123" ht="15.75" thickTop="1">
      <c r="A57" s="7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23">
      <c r="A58" s="7" t="s">
        <v>102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</row>
    <row r="59" spans="1:123">
      <c r="A59" s="7" t="s">
        <v>104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23">
      <c r="A60" s="104" t="s">
        <v>106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23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23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1:12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23"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</row>
    <row r="65" spans="1:12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</row>
    <row r="66" spans="1:123"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</row>
  </sheetData>
  <mergeCells count="65">
    <mergeCell ref="K51:K52"/>
    <mergeCell ref="L51:L52"/>
    <mergeCell ref="M51:M52"/>
    <mergeCell ref="F51:F52"/>
    <mergeCell ref="G51:G52"/>
    <mergeCell ref="H51:H52"/>
    <mergeCell ref="I51:I52"/>
    <mergeCell ref="J51:J52"/>
    <mergeCell ref="A51:A52"/>
    <mergeCell ref="B51:B52"/>
    <mergeCell ref="C51:C52"/>
    <mergeCell ref="D51:D52"/>
    <mergeCell ref="E51:E52"/>
    <mergeCell ref="K29:K30"/>
    <mergeCell ref="L29:L30"/>
    <mergeCell ref="M29:M30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F29:F30"/>
    <mergeCell ref="G29:G30"/>
    <mergeCell ref="H29:H30"/>
    <mergeCell ref="I29:I30"/>
    <mergeCell ref="J29:J30"/>
    <mergeCell ref="A29:A30"/>
    <mergeCell ref="B29:B30"/>
    <mergeCell ref="C29:C30"/>
    <mergeCell ref="D29:D30"/>
    <mergeCell ref="E29:E30"/>
    <mergeCell ref="K7:K8"/>
    <mergeCell ref="L7:L8"/>
    <mergeCell ref="M7:M8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3"/>
  <sheetViews>
    <sheetView workbookViewId="0"/>
  </sheetViews>
  <sheetFormatPr baseColWidth="10" defaultRowHeight="15"/>
  <cols>
    <col min="1" max="1" width="18.140625" customWidth="1"/>
  </cols>
  <sheetData>
    <row r="1" spans="1:14" ht="19.5">
      <c r="A1" s="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9.5">
      <c r="A2" s="1" t="str">
        <f>'Cash Equities Summary'!A2</f>
        <v>DECEMBER '13 OPERATIONAL HIGHLIGHTS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8">
      <c r="A4" s="10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14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6"/>
    </row>
    <row r="6" spans="1:14" ht="16.5" thickBot="1">
      <c r="A6" s="13"/>
      <c r="B6" s="23" t="s">
        <v>11</v>
      </c>
      <c r="C6" s="21"/>
      <c r="D6" s="22"/>
      <c r="E6" s="22"/>
      <c r="F6" s="22"/>
      <c r="G6" s="22"/>
      <c r="H6" s="22"/>
      <c r="I6" s="22"/>
      <c r="J6" s="22"/>
      <c r="K6" s="22"/>
      <c r="L6" s="21"/>
      <c r="M6" s="21"/>
      <c r="N6" s="7"/>
    </row>
    <row r="7" spans="1:14" ht="15.75">
      <c r="A7" s="124"/>
      <c r="B7" s="126">
        <v>40909</v>
      </c>
      <c r="C7" s="126">
        <v>40940</v>
      </c>
      <c r="D7" s="126">
        <v>40969</v>
      </c>
      <c r="E7" s="126">
        <v>41000</v>
      </c>
      <c r="F7" s="126">
        <v>41030</v>
      </c>
      <c r="G7" s="126">
        <v>41061</v>
      </c>
      <c r="H7" s="126">
        <v>41091</v>
      </c>
      <c r="I7" s="126">
        <v>41122</v>
      </c>
      <c r="J7" s="126">
        <v>41153</v>
      </c>
      <c r="K7" s="126">
        <v>41183</v>
      </c>
      <c r="L7" s="126">
        <v>41214</v>
      </c>
      <c r="M7" s="126">
        <v>41244</v>
      </c>
      <c r="N7" s="12"/>
    </row>
    <row r="8" spans="1:14" ht="15.75" thickBot="1">
      <c r="A8" s="125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40"/>
    </row>
    <row r="9" spans="1:14" ht="15.75" thickTop="1">
      <c r="A9" s="7" t="s">
        <v>37</v>
      </c>
      <c r="B9" s="44">
        <v>16761</v>
      </c>
      <c r="C9" s="44">
        <v>15526</v>
      </c>
      <c r="D9" s="44">
        <v>16584</v>
      </c>
      <c r="E9" s="44">
        <v>12702</v>
      </c>
      <c r="F9" s="44">
        <v>15918</v>
      </c>
      <c r="G9" s="44">
        <v>16622</v>
      </c>
      <c r="H9" s="44">
        <v>13164</v>
      </c>
      <c r="I9" s="44">
        <v>12866</v>
      </c>
      <c r="J9" s="44">
        <v>14137</v>
      </c>
      <c r="K9" s="44">
        <v>13171</v>
      </c>
      <c r="L9" s="44">
        <v>12550</v>
      </c>
      <c r="M9" s="44">
        <v>14470</v>
      </c>
      <c r="N9" s="7"/>
    </row>
    <row r="10" spans="1:14">
      <c r="A10" s="7" t="s">
        <v>40</v>
      </c>
      <c r="B10" s="44">
        <v>3895003</v>
      </c>
      <c r="C10" s="44">
        <v>4371247</v>
      </c>
      <c r="D10" s="44">
        <v>15199526</v>
      </c>
      <c r="E10" s="44">
        <v>2458407</v>
      </c>
      <c r="F10" s="44">
        <v>2948710</v>
      </c>
      <c r="G10" s="44">
        <v>1682898</v>
      </c>
      <c r="H10" s="44">
        <v>1692947</v>
      </c>
      <c r="I10" s="44">
        <v>2132860</v>
      </c>
      <c r="J10" s="44">
        <v>1754597</v>
      </c>
      <c r="K10" s="44">
        <v>2340505</v>
      </c>
      <c r="L10" s="44">
        <v>1218584</v>
      </c>
      <c r="M10" s="44">
        <v>2021903</v>
      </c>
      <c r="N10" s="7"/>
    </row>
    <row r="11" spans="1:14">
      <c r="A11" s="7" t="s">
        <v>43</v>
      </c>
      <c r="B11" s="44">
        <v>430923.78457799001</v>
      </c>
      <c r="C11" s="44">
        <v>515150.05012620002</v>
      </c>
      <c r="D11" s="44">
        <v>1568657.7598422701</v>
      </c>
      <c r="E11" s="44">
        <v>271522.37049986998</v>
      </c>
      <c r="F11" s="44">
        <v>379419.04775483999</v>
      </c>
      <c r="G11" s="44">
        <v>242248.67518702001</v>
      </c>
      <c r="H11" s="44">
        <v>197446.61537223999</v>
      </c>
      <c r="I11" s="44">
        <v>275844.99211441999</v>
      </c>
      <c r="J11" s="44">
        <v>260246.66809379999</v>
      </c>
      <c r="K11" s="44">
        <v>268456.53491346003</v>
      </c>
      <c r="L11" s="44">
        <v>149503.43681786</v>
      </c>
      <c r="M11" s="44">
        <v>295264.44401494</v>
      </c>
      <c r="N11" s="7"/>
    </row>
    <row r="12" spans="1:14" ht="15.75" thickBot="1">
      <c r="A12" s="58" t="s">
        <v>45</v>
      </c>
      <c r="B12" s="59">
        <v>22259753</v>
      </c>
      <c r="C12" s="59">
        <v>21364487</v>
      </c>
      <c r="D12" s="59">
        <v>8589442</v>
      </c>
      <c r="E12" s="59">
        <v>8670148</v>
      </c>
      <c r="F12" s="59">
        <v>9172003</v>
      </c>
      <c r="G12" s="59">
        <v>8383701</v>
      </c>
      <c r="H12" s="59">
        <v>8790732</v>
      </c>
      <c r="I12" s="59">
        <v>8782623</v>
      </c>
      <c r="J12" s="59">
        <v>8356672</v>
      </c>
      <c r="K12" s="59">
        <v>8027994</v>
      </c>
      <c r="L12" s="59">
        <v>7978661</v>
      </c>
      <c r="M12" s="59">
        <v>7360425</v>
      </c>
      <c r="N12" s="7"/>
    </row>
    <row r="13" spans="1:14" ht="15.75" thickTop="1">
      <c r="A13" s="7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7"/>
    </row>
    <row r="14" spans="1:14">
      <c r="A14" s="7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7"/>
    </row>
    <row r="15" spans="1:14" ht="16.5" thickBot="1">
      <c r="A15" s="62"/>
      <c r="B15" s="23" t="s">
        <v>11</v>
      </c>
      <c r="C15" s="21"/>
      <c r="D15" s="63"/>
      <c r="E15" s="63"/>
      <c r="F15" s="63"/>
      <c r="G15" s="63"/>
      <c r="H15" s="63"/>
      <c r="I15" s="63"/>
      <c r="J15" s="63"/>
      <c r="K15" s="63"/>
      <c r="L15" s="21"/>
      <c r="M15" s="21"/>
      <c r="N15" s="7"/>
    </row>
    <row r="16" spans="1:14">
      <c r="A16" s="124"/>
      <c r="B16" s="126">
        <v>41275</v>
      </c>
      <c r="C16" s="126">
        <v>41306</v>
      </c>
      <c r="D16" s="126">
        <v>41334</v>
      </c>
      <c r="E16" s="126">
        <v>41365</v>
      </c>
      <c r="F16" s="126">
        <v>41395</v>
      </c>
      <c r="G16" s="126">
        <v>41426</v>
      </c>
      <c r="H16" s="126">
        <v>41456</v>
      </c>
      <c r="I16" s="126">
        <v>41487</v>
      </c>
      <c r="J16" s="126">
        <v>41518</v>
      </c>
      <c r="K16" s="126">
        <v>41548</v>
      </c>
      <c r="L16" s="126">
        <v>41579</v>
      </c>
      <c r="M16" s="126">
        <v>41609</v>
      </c>
      <c r="N16" s="7"/>
    </row>
    <row r="17" spans="1:14" ht="15.75" thickBot="1">
      <c r="A17" s="125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7"/>
    </row>
    <row r="18" spans="1:14" ht="15.75" thickTop="1">
      <c r="A18" s="7" t="s">
        <v>37</v>
      </c>
      <c r="B18" s="44">
        <v>9692</v>
      </c>
      <c r="C18" s="44">
        <v>10114</v>
      </c>
      <c r="D18" s="44">
        <v>13028</v>
      </c>
      <c r="E18" s="44">
        <v>13123</v>
      </c>
      <c r="F18" s="44">
        <v>14826</v>
      </c>
      <c r="G18" s="44">
        <v>26458</v>
      </c>
      <c r="H18" s="44">
        <v>12785</v>
      </c>
      <c r="I18" s="44">
        <v>17400</v>
      </c>
      <c r="J18" s="44">
        <v>22452</v>
      </c>
      <c r="K18" s="44">
        <v>16673</v>
      </c>
      <c r="L18" s="44">
        <v>15337</v>
      </c>
      <c r="M18" s="44">
        <v>17084</v>
      </c>
      <c r="N18" s="44"/>
    </row>
    <row r="19" spans="1:14">
      <c r="A19" s="7" t="s">
        <v>40</v>
      </c>
      <c r="B19" s="44">
        <v>1222422</v>
      </c>
      <c r="C19" s="44">
        <v>1816315</v>
      </c>
      <c r="D19" s="44">
        <v>2971515</v>
      </c>
      <c r="E19" s="44">
        <v>1908819</v>
      </c>
      <c r="F19" s="44">
        <v>1656135</v>
      </c>
      <c r="G19" s="44">
        <v>2913684</v>
      </c>
      <c r="H19" s="44">
        <v>2249587</v>
      </c>
      <c r="I19" s="44">
        <v>2551323</v>
      </c>
      <c r="J19" s="44">
        <v>2311648</v>
      </c>
      <c r="K19" s="44">
        <v>2086697</v>
      </c>
      <c r="L19" s="44">
        <v>1934298</v>
      </c>
      <c r="M19" s="44">
        <v>2952782</v>
      </c>
      <c r="N19" s="40"/>
    </row>
    <row r="20" spans="1:14">
      <c r="A20" s="7" t="s">
        <v>43</v>
      </c>
      <c r="B20" s="44">
        <v>152651.55926082001</v>
      </c>
      <c r="C20" s="44">
        <v>221352.59557094</v>
      </c>
      <c r="D20" s="44">
        <v>396719.23800290003</v>
      </c>
      <c r="E20" s="44">
        <v>220992.00992879999</v>
      </c>
      <c r="F20" s="44">
        <v>210844.18757099999</v>
      </c>
      <c r="G20" s="44">
        <v>402055.47308299999</v>
      </c>
      <c r="H20" s="44">
        <v>258266.36706624</v>
      </c>
      <c r="I20" s="44">
        <v>316084.21773136</v>
      </c>
      <c r="J20" s="44">
        <v>304933.37874383997</v>
      </c>
      <c r="K20" s="44">
        <v>243097.79984239998</v>
      </c>
      <c r="L20" s="44">
        <v>217945.61443399999</v>
      </c>
      <c r="M20" s="44">
        <v>404098.09460399998</v>
      </c>
      <c r="N20" s="7"/>
    </row>
    <row r="21" spans="1:14" ht="15.75" thickBot="1">
      <c r="A21" s="58" t="s">
        <v>45</v>
      </c>
      <c r="B21" s="59">
        <v>7014636</v>
      </c>
      <c r="C21" s="59">
        <v>6840148</v>
      </c>
      <c r="D21" s="59">
        <v>6558341</v>
      </c>
      <c r="E21" s="59">
        <v>6309469</v>
      </c>
      <c r="F21" s="59">
        <v>6303106</v>
      </c>
      <c r="G21" s="59">
        <v>5806380</v>
      </c>
      <c r="H21" s="59">
        <v>5293831</v>
      </c>
      <c r="I21" s="59">
        <v>5281383</v>
      </c>
      <c r="J21" s="59">
        <v>5209094</v>
      </c>
      <c r="K21" s="59">
        <v>5081793</v>
      </c>
      <c r="L21" s="59">
        <v>5139599</v>
      </c>
      <c r="M21" s="59">
        <v>4876374</v>
      </c>
      <c r="N21" s="7"/>
    </row>
    <row r="22" spans="1:14" ht="15.75" thickTop="1">
      <c r="A22" s="7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7"/>
    </row>
    <row r="23" spans="1:14">
      <c r="A23" s="7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7"/>
    </row>
    <row r="24" spans="1:14">
      <c r="A24" s="7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t="16.5" thickBot="1">
      <c r="A26" s="62"/>
      <c r="B26" s="23" t="s">
        <v>52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7"/>
    </row>
    <row r="27" spans="1:14">
      <c r="A27" s="124"/>
      <c r="B27" s="126">
        <v>40909</v>
      </c>
      <c r="C27" s="126">
        <v>40940</v>
      </c>
      <c r="D27" s="126">
        <v>40969</v>
      </c>
      <c r="E27" s="126">
        <v>41000</v>
      </c>
      <c r="F27" s="126">
        <v>41030</v>
      </c>
      <c r="G27" s="126">
        <v>41061</v>
      </c>
      <c r="H27" s="126">
        <v>41091</v>
      </c>
      <c r="I27" s="126">
        <v>41122</v>
      </c>
      <c r="J27" s="126">
        <v>41153</v>
      </c>
      <c r="K27" s="126">
        <v>41183</v>
      </c>
      <c r="L27" s="126">
        <v>41214</v>
      </c>
      <c r="M27" s="126">
        <v>41244</v>
      </c>
      <c r="N27" s="7"/>
    </row>
    <row r="28" spans="1:14" ht="15.75" thickBot="1">
      <c r="A28" s="125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44"/>
    </row>
    <row r="29" spans="1:14" ht="15.75" thickTop="1">
      <c r="A29" s="7" t="s">
        <v>37</v>
      </c>
      <c r="B29" s="44">
        <v>172</v>
      </c>
      <c r="C29" s="44">
        <v>81</v>
      </c>
      <c r="D29" s="44">
        <v>89</v>
      </c>
      <c r="E29" s="44">
        <v>90</v>
      </c>
      <c r="F29" s="44">
        <v>76</v>
      </c>
      <c r="G29" s="44">
        <v>130</v>
      </c>
      <c r="H29" s="44">
        <v>156</v>
      </c>
      <c r="I29" s="44">
        <v>203</v>
      </c>
      <c r="J29" s="44">
        <v>121</v>
      </c>
      <c r="K29" s="44">
        <v>190</v>
      </c>
      <c r="L29" s="44">
        <v>197</v>
      </c>
      <c r="M29" s="44">
        <v>175</v>
      </c>
      <c r="N29" s="7"/>
    </row>
    <row r="30" spans="1:14">
      <c r="A30" s="7" t="s">
        <v>40</v>
      </c>
      <c r="B30" s="44">
        <v>168471</v>
      </c>
      <c r="C30" s="44">
        <v>19700</v>
      </c>
      <c r="D30" s="44">
        <v>134201</v>
      </c>
      <c r="E30" s="44">
        <v>291979</v>
      </c>
      <c r="F30" s="44">
        <v>6289</v>
      </c>
      <c r="G30" s="44">
        <v>5012</v>
      </c>
      <c r="H30" s="44">
        <v>140526</v>
      </c>
      <c r="I30" s="44">
        <v>11013</v>
      </c>
      <c r="J30" s="44">
        <v>2258</v>
      </c>
      <c r="K30" s="44">
        <v>5275</v>
      </c>
      <c r="L30" s="44">
        <v>30068</v>
      </c>
      <c r="M30" s="44">
        <v>98679</v>
      </c>
      <c r="N30" s="40"/>
    </row>
    <row r="31" spans="1:14">
      <c r="A31" s="7" t="s">
        <v>43</v>
      </c>
      <c r="B31" s="44">
        <v>3083.6190000000001</v>
      </c>
      <c r="C31" s="44">
        <v>848.43859999999995</v>
      </c>
      <c r="D31" s="44">
        <v>2136.1559999999999</v>
      </c>
      <c r="E31" s="44">
        <v>1642.1307999999999</v>
      </c>
      <c r="F31" s="44">
        <v>2056.04736</v>
      </c>
      <c r="G31" s="44">
        <v>1094.0268100000001</v>
      </c>
      <c r="H31" s="44">
        <v>1895.3651</v>
      </c>
      <c r="I31" s="44">
        <v>1386.626</v>
      </c>
      <c r="J31" s="44">
        <v>791.85585000000003</v>
      </c>
      <c r="K31" s="44">
        <v>2011.7349999999999</v>
      </c>
      <c r="L31" s="44">
        <v>1698.81023</v>
      </c>
      <c r="M31" s="44">
        <v>587.14200000000005</v>
      </c>
      <c r="N31" s="7"/>
    </row>
    <row r="32" spans="1:14" ht="15.75" thickBot="1">
      <c r="A32" s="58" t="s">
        <v>45</v>
      </c>
      <c r="B32" s="59">
        <v>240527</v>
      </c>
      <c r="C32" s="59">
        <v>251121</v>
      </c>
      <c r="D32" s="59">
        <v>305322</v>
      </c>
      <c r="E32" s="59">
        <v>595343</v>
      </c>
      <c r="F32" s="59">
        <v>599800</v>
      </c>
      <c r="G32" s="59">
        <v>314014</v>
      </c>
      <c r="H32" s="59">
        <v>452680</v>
      </c>
      <c r="I32" s="59">
        <v>461601</v>
      </c>
      <c r="J32" s="59">
        <v>164807</v>
      </c>
      <c r="K32" s="59">
        <v>169170</v>
      </c>
      <c r="L32" s="59">
        <v>196039</v>
      </c>
      <c r="M32" s="59">
        <v>46854</v>
      </c>
      <c r="N32" s="7"/>
    </row>
    <row r="33" spans="1:14" ht="15.75" thickTop="1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7"/>
    </row>
    <row r="34" spans="1:14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7"/>
    </row>
    <row r="35" spans="1:14" ht="16.5" thickBot="1">
      <c r="A35" s="62"/>
      <c r="B35" s="23" t="s">
        <v>52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7"/>
    </row>
    <row r="36" spans="1:14">
      <c r="A36" s="124"/>
      <c r="B36" s="126">
        <v>41275</v>
      </c>
      <c r="C36" s="126">
        <v>41306</v>
      </c>
      <c r="D36" s="126">
        <v>41334</v>
      </c>
      <c r="E36" s="126">
        <v>41365</v>
      </c>
      <c r="F36" s="126">
        <v>41395</v>
      </c>
      <c r="G36" s="126">
        <v>41426</v>
      </c>
      <c r="H36" s="126">
        <v>41456</v>
      </c>
      <c r="I36" s="126">
        <v>41487</v>
      </c>
      <c r="J36" s="126">
        <v>41518</v>
      </c>
      <c r="K36" s="126">
        <v>41548</v>
      </c>
      <c r="L36" s="126">
        <v>41579</v>
      </c>
      <c r="M36" s="126">
        <v>41609</v>
      </c>
      <c r="N36" s="7"/>
    </row>
    <row r="37" spans="1:14" ht="15.75" thickBot="1">
      <c r="A37" s="125" t="s">
        <v>75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7"/>
    </row>
    <row r="38" spans="1:14" ht="15.75" thickTop="1">
      <c r="A38" s="7" t="s">
        <v>37</v>
      </c>
      <c r="B38" s="44">
        <v>172</v>
      </c>
      <c r="C38" s="44">
        <v>220</v>
      </c>
      <c r="D38" s="44">
        <v>297</v>
      </c>
      <c r="E38" s="44">
        <v>256</v>
      </c>
      <c r="F38" s="44">
        <v>300</v>
      </c>
      <c r="G38" s="44">
        <v>417</v>
      </c>
      <c r="H38" s="44">
        <v>180</v>
      </c>
      <c r="I38" s="44">
        <v>257</v>
      </c>
      <c r="J38" s="44">
        <v>251</v>
      </c>
      <c r="K38" s="44">
        <v>230</v>
      </c>
      <c r="L38" s="44">
        <v>460</v>
      </c>
      <c r="M38" s="44">
        <v>454</v>
      </c>
      <c r="N38" s="7"/>
    </row>
    <row r="39" spans="1:14">
      <c r="A39" s="7" t="s">
        <v>40</v>
      </c>
      <c r="B39" s="44">
        <v>2652</v>
      </c>
      <c r="C39" s="44">
        <v>6997</v>
      </c>
      <c r="D39" s="44">
        <v>164603</v>
      </c>
      <c r="E39" s="44">
        <v>32539</v>
      </c>
      <c r="F39" s="44">
        <v>228027</v>
      </c>
      <c r="G39" s="44">
        <v>59806</v>
      </c>
      <c r="H39" s="44">
        <v>41160</v>
      </c>
      <c r="I39" s="44">
        <v>19622</v>
      </c>
      <c r="J39" s="44">
        <v>58147</v>
      </c>
      <c r="K39" s="44">
        <v>34361</v>
      </c>
      <c r="L39" s="44">
        <v>27715</v>
      </c>
      <c r="M39" s="44">
        <v>104274</v>
      </c>
      <c r="N39" s="91"/>
    </row>
    <row r="40" spans="1:14">
      <c r="A40" s="7" t="s">
        <v>43</v>
      </c>
      <c r="B40" s="44">
        <v>772.46789999999999</v>
      </c>
      <c r="C40" s="44">
        <v>1739.069</v>
      </c>
      <c r="D40" s="44">
        <v>2816.8087</v>
      </c>
      <c r="E40" s="44">
        <v>2622.2139999999999</v>
      </c>
      <c r="F40" s="44">
        <v>4040.86</v>
      </c>
      <c r="G40" s="44">
        <v>4917.7349999999997</v>
      </c>
      <c r="H40" s="44">
        <v>1255.2449999999999</v>
      </c>
      <c r="I40" s="44">
        <v>1654.9135000000001</v>
      </c>
      <c r="J40" s="44">
        <v>2896.0408499999999</v>
      </c>
      <c r="K40" s="44">
        <v>658.13935000000004</v>
      </c>
      <c r="L40" s="44">
        <v>1959.44875</v>
      </c>
      <c r="M40" s="44">
        <v>783.95680000000004</v>
      </c>
      <c r="N40" s="91"/>
    </row>
    <row r="41" spans="1:14" ht="15.75" thickBot="1">
      <c r="A41" s="58" t="s">
        <v>45</v>
      </c>
      <c r="B41" s="59">
        <v>48739</v>
      </c>
      <c r="C41" s="59">
        <v>53185</v>
      </c>
      <c r="D41" s="59">
        <v>179619</v>
      </c>
      <c r="E41" s="59">
        <v>188750</v>
      </c>
      <c r="F41" s="59">
        <v>365358</v>
      </c>
      <c r="G41" s="59">
        <v>271707</v>
      </c>
      <c r="H41" s="59">
        <v>288122</v>
      </c>
      <c r="I41" s="59">
        <v>298189</v>
      </c>
      <c r="J41" s="59">
        <v>284151</v>
      </c>
      <c r="K41" s="59">
        <v>296813</v>
      </c>
      <c r="L41" s="59">
        <v>298162</v>
      </c>
      <c r="M41" s="59">
        <v>22958</v>
      </c>
      <c r="N41" s="40"/>
    </row>
    <row r="42" spans="1:14" ht="15.75" thickTop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>
      <c r="A43" s="7" t="s">
        <v>80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7"/>
    </row>
    <row r="44" spans="1:14">
      <c r="A44" s="7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16.5" thickBot="1">
      <c r="A47" s="13"/>
      <c r="B47" s="23" t="s">
        <v>86</v>
      </c>
      <c r="C47" s="21"/>
      <c r="D47" s="22"/>
      <c r="E47" s="22"/>
      <c r="F47" s="22"/>
      <c r="G47" s="22"/>
      <c r="H47" s="22"/>
      <c r="I47" s="22"/>
      <c r="J47" s="22"/>
      <c r="K47" s="22"/>
      <c r="L47" s="21"/>
      <c r="M47" s="21"/>
      <c r="N47" s="7"/>
    </row>
    <row r="48" spans="1:14">
      <c r="A48" s="124"/>
      <c r="B48" s="126">
        <v>41275</v>
      </c>
      <c r="C48" s="126">
        <v>41306</v>
      </c>
      <c r="D48" s="126">
        <v>41334</v>
      </c>
      <c r="E48" s="126">
        <v>41365</v>
      </c>
      <c r="F48" s="126">
        <v>41395</v>
      </c>
      <c r="G48" s="126">
        <v>41426</v>
      </c>
      <c r="H48" s="126">
        <v>41456</v>
      </c>
      <c r="I48" s="126">
        <v>41487</v>
      </c>
      <c r="J48" s="126">
        <v>41518</v>
      </c>
      <c r="K48" s="126">
        <v>41548</v>
      </c>
      <c r="L48" s="126">
        <v>41579</v>
      </c>
      <c r="M48" s="126">
        <v>41609</v>
      </c>
      <c r="N48" s="7"/>
    </row>
    <row r="49" spans="1:14" ht="15.75" thickBot="1">
      <c r="A49" s="125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7"/>
    </row>
    <row r="50" spans="1:14" ht="16.5" thickTop="1" thickBot="1">
      <c r="A50" s="58" t="s">
        <v>91</v>
      </c>
      <c r="B50" s="59">
        <v>17863.196321688702</v>
      </c>
      <c r="C50" s="59">
        <v>17722.918828861399</v>
      </c>
      <c r="D50" s="59">
        <v>20247.174999999999</v>
      </c>
      <c r="E50" s="59">
        <v>21739.916000000001</v>
      </c>
      <c r="F50" s="59">
        <v>24129.988934228699</v>
      </c>
      <c r="G50" s="59">
        <v>22975.521194098001</v>
      </c>
      <c r="H50" s="59">
        <v>18527.704000000002</v>
      </c>
      <c r="I50" s="59">
        <v>20300.579000000002</v>
      </c>
      <c r="J50" s="59">
        <v>20406.329000000002</v>
      </c>
      <c r="K50" s="59">
        <v>19338.951000000001</v>
      </c>
      <c r="L50" s="59">
        <v>22358.985699980301</v>
      </c>
      <c r="M50" s="59">
        <v>22707.264999999999</v>
      </c>
      <c r="N50" s="91"/>
    </row>
    <row r="51" spans="1:14" ht="15.75" thickTop="1">
      <c r="A51" s="7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6"/>
    </row>
    <row r="52" spans="1:14">
      <c r="A52" s="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0"/>
    </row>
    <row r="53" spans="1:14">
      <c r="A53" s="7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7"/>
    </row>
    <row r="54" spans="1:14" ht="16.5" thickBot="1">
      <c r="A54" s="62"/>
      <c r="B54" s="23" t="s">
        <v>86</v>
      </c>
      <c r="C54" s="21"/>
      <c r="D54" s="63"/>
      <c r="E54" s="63"/>
      <c r="F54" s="63"/>
      <c r="G54" s="63"/>
      <c r="H54" s="63"/>
      <c r="I54" s="63"/>
      <c r="J54" s="63"/>
      <c r="K54" s="63"/>
      <c r="L54" s="21"/>
      <c r="M54" s="21"/>
      <c r="N54" s="7"/>
    </row>
    <row r="55" spans="1:14">
      <c r="A55" s="124"/>
      <c r="B55" s="126">
        <v>40909</v>
      </c>
      <c r="C55" s="126">
        <v>40940</v>
      </c>
      <c r="D55" s="126">
        <v>40969</v>
      </c>
      <c r="E55" s="126">
        <v>41000</v>
      </c>
      <c r="F55" s="126">
        <v>41030</v>
      </c>
      <c r="G55" s="126">
        <v>41061</v>
      </c>
      <c r="H55" s="126">
        <v>41091</v>
      </c>
      <c r="I55" s="126">
        <v>41122</v>
      </c>
      <c r="J55" s="126">
        <v>41153</v>
      </c>
      <c r="K55" s="126">
        <v>41183</v>
      </c>
      <c r="L55" s="126">
        <v>41214</v>
      </c>
      <c r="M55" s="126">
        <v>41244</v>
      </c>
      <c r="N55" s="7"/>
    </row>
    <row r="56" spans="1:14" ht="15.75" thickBot="1">
      <c r="A56" s="125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7"/>
    </row>
    <row r="57" spans="1:14" ht="16.5" thickTop="1" thickBot="1">
      <c r="A57" s="58" t="s">
        <v>91</v>
      </c>
      <c r="B57" s="59">
        <v>18683.82</v>
      </c>
      <c r="C57" s="59">
        <v>20637.356</v>
      </c>
      <c r="D57" s="59">
        <v>19980.885999999999</v>
      </c>
      <c r="E57" s="59">
        <v>18291.858</v>
      </c>
      <c r="F57" s="59">
        <v>20812.534449999999</v>
      </c>
      <c r="G57" s="59">
        <v>22136.488000000001</v>
      </c>
      <c r="H57" s="59">
        <v>21298.759890932899</v>
      </c>
      <c r="I57" s="59">
        <v>20058.672567482899</v>
      </c>
      <c r="J57" s="59">
        <v>20133.297686901002</v>
      </c>
      <c r="K57" s="59">
        <v>20566.519860358701</v>
      </c>
      <c r="L57" s="59">
        <v>21200.8170994137</v>
      </c>
      <c r="M57" s="59">
        <v>20761.5912796839</v>
      </c>
      <c r="N57" s="7"/>
    </row>
    <row r="58" spans="1:14" ht="15.75" thickTop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7"/>
    </row>
    <row r="60" spans="1:14">
      <c r="A60" s="7" t="s">
        <v>80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7"/>
    </row>
    <row r="61" spans="1:14">
      <c r="A61" s="7" t="s">
        <v>82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</sheetData>
  <mergeCells count="78">
    <mergeCell ref="F7:F8"/>
    <mergeCell ref="A7:A8"/>
    <mergeCell ref="B7:B8"/>
    <mergeCell ref="C7:C8"/>
    <mergeCell ref="D7:D8"/>
    <mergeCell ref="E7:E8"/>
    <mergeCell ref="G16:G17"/>
    <mergeCell ref="H16:H17"/>
    <mergeCell ref="I16:I17"/>
    <mergeCell ref="M7:M8"/>
    <mergeCell ref="G7:G8"/>
    <mergeCell ref="H7:H8"/>
    <mergeCell ref="I7:I8"/>
    <mergeCell ref="J7:J8"/>
    <mergeCell ref="K7:K8"/>
    <mergeCell ref="L7:L8"/>
    <mergeCell ref="J16:J17"/>
    <mergeCell ref="K16:K17"/>
    <mergeCell ref="L16:L17"/>
    <mergeCell ref="M16:M17"/>
    <mergeCell ref="A27:A28"/>
    <mergeCell ref="B27:B28"/>
    <mergeCell ref="C27:C28"/>
    <mergeCell ref="D27:D28"/>
    <mergeCell ref="E27:E28"/>
    <mergeCell ref="F27:F28"/>
    <mergeCell ref="A16:A17"/>
    <mergeCell ref="B16:B17"/>
    <mergeCell ref="C16:C17"/>
    <mergeCell ref="D16:D17"/>
    <mergeCell ref="E16:E17"/>
    <mergeCell ref="F16:F17"/>
    <mergeCell ref="F36:F37"/>
    <mergeCell ref="M27:M28"/>
    <mergeCell ref="G27:G28"/>
    <mergeCell ref="H27:H28"/>
    <mergeCell ref="I27:I28"/>
    <mergeCell ref="J27:J28"/>
    <mergeCell ref="K27:K28"/>
    <mergeCell ref="L27:L28"/>
    <mergeCell ref="A36:A37"/>
    <mergeCell ref="B36:B37"/>
    <mergeCell ref="C36:C37"/>
    <mergeCell ref="D36:D37"/>
    <mergeCell ref="E36:E37"/>
    <mergeCell ref="G48:G49"/>
    <mergeCell ref="H48:H49"/>
    <mergeCell ref="I48:I49"/>
    <mergeCell ref="M36:M37"/>
    <mergeCell ref="G36:G37"/>
    <mergeCell ref="H36:H37"/>
    <mergeCell ref="I36:I37"/>
    <mergeCell ref="J36:J37"/>
    <mergeCell ref="K36:K37"/>
    <mergeCell ref="L36:L37"/>
    <mergeCell ref="J48:J49"/>
    <mergeCell ref="K48:K49"/>
    <mergeCell ref="L48:L49"/>
    <mergeCell ref="M48:M49"/>
    <mergeCell ref="A55:A56"/>
    <mergeCell ref="B55:B56"/>
    <mergeCell ref="C55:C56"/>
    <mergeCell ref="D55:D56"/>
    <mergeCell ref="K55:K56"/>
    <mergeCell ref="L55:L56"/>
    <mergeCell ref="A48:A49"/>
    <mergeCell ref="B48:B49"/>
    <mergeCell ref="C48:C49"/>
    <mergeCell ref="D48:D49"/>
    <mergeCell ref="E48:E49"/>
    <mergeCell ref="F48:F49"/>
    <mergeCell ref="M55:M56"/>
    <mergeCell ref="E55:E56"/>
    <mergeCell ref="F55:F56"/>
    <mergeCell ref="G55:G56"/>
    <mergeCell ref="H55:H56"/>
    <mergeCell ref="I55:I56"/>
    <mergeCell ref="J55:J5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L63"/>
  <sheetViews>
    <sheetView workbookViewId="0"/>
  </sheetViews>
  <sheetFormatPr baseColWidth="10" defaultRowHeight="15"/>
  <sheetData>
    <row r="1" spans="1:64" ht="19.5">
      <c r="A1" s="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 t="s">
        <v>0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2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2" t="s">
        <v>0</v>
      </c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</row>
    <row r="2" spans="1:64" ht="19.5">
      <c r="A2" s="1" t="str">
        <f>'Derivatives Summary'!A2</f>
        <v>DECEMBER '13 OPERATIONAL HIGHLIGHTS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 t="str">
        <f>A2</f>
        <v>DECEMBER '13 OPERATIONAL HIGHLIGHTS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1" t="str">
        <f>Q2</f>
        <v>DECEMBER '13 OPERATIONAL HIGHLIGHTS</v>
      </c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1" t="str">
        <f>AG2</f>
        <v>DECEMBER '13 OPERATIONAL HIGHLIGHTS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</row>
    <row r="4" spans="1:64" ht="18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6"/>
      <c r="Q4" s="10" t="s">
        <v>3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6"/>
      <c r="AG4" s="10" t="s">
        <v>3</v>
      </c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6"/>
      <c r="AW4" s="10" t="s">
        <v>3</v>
      </c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6"/>
    </row>
    <row r="5" spans="1:6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14"/>
      <c r="AS5" s="14"/>
      <c r="AT5" s="14"/>
      <c r="AU5" s="14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14"/>
      <c r="BI5" s="14"/>
      <c r="BJ5" s="14"/>
      <c r="BK5" s="14"/>
      <c r="BL5" s="6"/>
    </row>
    <row r="6" spans="1:64" ht="15.75" thickBot="1">
      <c r="A6" s="24"/>
      <c r="B6" s="158" t="s">
        <v>12</v>
      </c>
      <c r="C6" s="159"/>
      <c r="D6" s="159"/>
      <c r="E6" s="160"/>
      <c r="F6" s="25"/>
      <c r="G6" s="158" t="s">
        <v>13</v>
      </c>
      <c r="H6" s="159"/>
      <c r="I6" s="159"/>
      <c r="J6" s="160"/>
      <c r="K6" s="25"/>
      <c r="L6" s="158" t="s">
        <v>14</v>
      </c>
      <c r="M6" s="159"/>
      <c r="N6" s="159"/>
      <c r="O6" s="160"/>
      <c r="P6" s="7"/>
      <c r="Q6" s="24"/>
      <c r="R6" s="158" t="s">
        <v>15</v>
      </c>
      <c r="S6" s="159"/>
      <c r="T6" s="159"/>
      <c r="U6" s="160"/>
      <c r="V6" s="25"/>
      <c r="W6" s="158" t="s">
        <v>16</v>
      </c>
      <c r="X6" s="159"/>
      <c r="Y6" s="159"/>
      <c r="Z6" s="160"/>
      <c r="AA6" s="7"/>
      <c r="AB6" s="158" t="s">
        <v>17</v>
      </c>
      <c r="AC6" s="159"/>
      <c r="AD6" s="159"/>
      <c r="AE6" s="160"/>
      <c r="AF6" s="7"/>
      <c r="AG6" s="24"/>
      <c r="AH6" s="158" t="s">
        <v>18</v>
      </c>
      <c r="AI6" s="159"/>
      <c r="AJ6" s="159"/>
      <c r="AK6" s="160"/>
      <c r="AL6" s="25"/>
      <c r="AM6" s="158" t="s">
        <v>19</v>
      </c>
      <c r="AN6" s="159"/>
      <c r="AO6" s="159"/>
      <c r="AP6" s="160"/>
      <c r="AQ6" s="25"/>
      <c r="AR6" s="155" t="s">
        <v>20</v>
      </c>
      <c r="AS6" s="156"/>
      <c r="AT6" s="156"/>
      <c r="AU6" s="157"/>
      <c r="AV6" s="7"/>
      <c r="AW6" s="24"/>
      <c r="AX6" s="158" t="s">
        <v>21</v>
      </c>
      <c r="AY6" s="159"/>
      <c r="AZ6" s="159"/>
      <c r="BA6" s="160"/>
      <c r="BB6" s="25"/>
      <c r="BC6" s="158" t="s">
        <v>22</v>
      </c>
      <c r="BD6" s="159"/>
      <c r="BE6" s="159"/>
      <c r="BF6" s="160"/>
      <c r="BG6" s="25"/>
      <c r="BH6" s="155" t="s">
        <v>23</v>
      </c>
      <c r="BI6" s="156"/>
      <c r="BJ6" s="156"/>
      <c r="BK6" s="157"/>
      <c r="BL6" s="7"/>
    </row>
    <row r="7" spans="1:64" ht="16.5" customHeight="1" thickBot="1">
      <c r="A7" s="30"/>
      <c r="B7" s="130" t="s">
        <v>30</v>
      </c>
      <c r="C7" s="132" t="s">
        <v>31</v>
      </c>
      <c r="D7" s="134" t="s">
        <v>32</v>
      </c>
      <c r="E7" s="128" t="s">
        <v>33</v>
      </c>
      <c r="F7" s="31"/>
      <c r="G7" s="130" t="s">
        <v>30</v>
      </c>
      <c r="H7" s="132" t="s">
        <v>31</v>
      </c>
      <c r="I7" s="134" t="s">
        <v>32</v>
      </c>
      <c r="J7" s="128" t="s">
        <v>33</v>
      </c>
      <c r="K7" s="31"/>
      <c r="L7" s="130" t="s">
        <v>30</v>
      </c>
      <c r="M7" s="132" t="s">
        <v>31</v>
      </c>
      <c r="N7" s="134" t="s">
        <v>32</v>
      </c>
      <c r="O7" s="128" t="s">
        <v>33</v>
      </c>
      <c r="P7" s="32"/>
      <c r="Q7" s="30"/>
      <c r="R7" s="130" t="s">
        <v>30</v>
      </c>
      <c r="S7" s="132" t="s">
        <v>31</v>
      </c>
      <c r="T7" s="134" t="s">
        <v>32</v>
      </c>
      <c r="U7" s="128" t="s">
        <v>33</v>
      </c>
      <c r="V7" s="31"/>
      <c r="W7" s="130" t="s">
        <v>30</v>
      </c>
      <c r="X7" s="132" t="s">
        <v>31</v>
      </c>
      <c r="Y7" s="134" t="s">
        <v>32</v>
      </c>
      <c r="Z7" s="128" t="s">
        <v>33</v>
      </c>
      <c r="AA7" s="7"/>
      <c r="AB7" s="130" t="s">
        <v>30</v>
      </c>
      <c r="AC7" s="132" t="s">
        <v>31</v>
      </c>
      <c r="AD7" s="134" t="s">
        <v>32</v>
      </c>
      <c r="AE7" s="128" t="s">
        <v>33</v>
      </c>
      <c r="AF7" s="33"/>
      <c r="AG7" s="30"/>
      <c r="AH7" s="130" t="s">
        <v>30</v>
      </c>
      <c r="AI7" s="132" t="s">
        <v>31</v>
      </c>
      <c r="AJ7" s="134" t="s">
        <v>32</v>
      </c>
      <c r="AK7" s="128" t="s">
        <v>33</v>
      </c>
      <c r="AL7" s="31"/>
      <c r="AM7" s="130" t="s">
        <v>30</v>
      </c>
      <c r="AN7" s="132" t="s">
        <v>31</v>
      </c>
      <c r="AO7" s="134" t="s">
        <v>32</v>
      </c>
      <c r="AP7" s="128" t="s">
        <v>33</v>
      </c>
      <c r="AQ7" s="34"/>
      <c r="AR7" s="149" t="s">
        <v>30</v>
      </c>
      <c r="AS7" s="151" t="s">
        <v>31</v>
      </c>
      <c r="AT7" s="153" t="s">
        <v>32</v>
      </c>
      <c r="AU7" s="147" t="s">
        <v>33</v>
      </c>
      <c r="AV7" s="7"/>
      <c r="AW7" s="30"/>
      <c r="AX7" s="130" t="s">
        <v>30</v>
      </c>
      <c r="AY7" s="132" t="s">
        <v>31</v>
      </c>
      <c r="AZ7" s="134" t="s">
        <v>32</v>
      </c>
      <c r="BA7" s="128" t="s">
        <v>33</v>
      </c>
      <c r="BB7" s="31"/>
      <c r="BC7" s="146" t="s">
        <v>30</v>
      </c>
      <c r="BD7" s="144" t="s">
        <v>31</v>
      </c>
      <c r="BE7" s="145" t="s">
        <v>32</v>
      </c>
      <c r="BF7" s="143" t="s">
        <v>33</v>
      </c>
      <c r="BG7" s="34"/>
      <c r="BH7" s="146" t="s">
        <v>30</v>
      </c>
      <c r="BI7" s="144" t="s">
        <v>31</v>
      </c>
      <c r="BJ7" s="145" t="s">
        <v>32</v>
      </c>
      <c r="BK7" s="143" t="s">
        <v>33</v>
      </c>
      <c r="BL7" s="7"/>
    </row>
    <row r="8" spans="1:64" ht="15.75" thickBot="1">
      <c r="A8" s="41"/>
      <c r="B8" s="131"/>
      <c r="C8" s="133"/>
      <c r="D8" s="135"/>
      <c r="E8" s="129"/>
      <c r="F8" s="42"/>
      <c r="G8" s="131"/>
      <c r="H8" s="133"/>
      <c r="I8" s="135"/>
      <c r="J8" s="129"/>
      <c r="K8" s="42"/>
      <c r="L8" s="131"/>
      <c r="M8" s="133"/>
      <c r="N8" s="135"/>
      <c r="O8" s="129"/>
      <c r="P8" s="40"/>
      <c r="Q8" s="41"/>
      <c r="R8" s="131"/>
      <c r="S8" s="133"/>
      <c r="T8" s="135"/>
      <c r="U8" s="129"/>
      <c r="V8" s="42"/>
      <c r="W8" s="139"/>
      <c r="X8" s="136"/>
      <c r="Y8" s="137"/>
      <c r="Z8" s="138"/>
      <c r="AA8" s="7"/>
      <c r="AB8" s="131"/>
      <c r="AC8" s="133"/>
      <c r="AD8" s="135"/>
      <c r="AE8" s="129"/>
      <c r="AF8" s="13"/>
      <c r="AG8" s="41"/>
      <c r="AH8" s="131"/>
      <c r="AI8" s="133"/>
      <c r="AJ8" s="135"/>
      <c r="AK8" s="129"/>
      <c r="AL8" s="42"/>
      <c r="AM8" s="131"/>
      <c r="AN8" s="133"/>
      <c r="AO8" s="135"/>
      <c r="AP8" s="129"/>
      <c r="AQ8" s="42"/>
      <c r="AR8" s="150"/>
      <c r="AS8" s="152"/>
      <c r="AT8" s="154"/>
      <c r="AU8" s="148"/>
      <c r="AV8" s="13"/>
      <c r="AW8" s="41"/>
      <c r="AX8" s="131"/>
      <c r="AY8" s="133"/>
      <c r="AZ8" s="135"/>
      <c r="BA8" s="129"/>
      <c r="BB8" s="42"/>
      <c r="BC8" s="131"/>
      <c r="BD8" s="133"/>
      <c r="BE8" s="135"/>
      <c r="BF8" s="129"/>
      <c r="BG8" s="42"/>
      <c r="BH8" s="131"/>
      <c r="BI8" s="133"/>
      <c r="BJ8" s="135"/>
      <c r="BK8" s="129"/>
      <c r="BL8" s="13"/>
    </row>
    <row r="9" spans="1:64" ht="15.75" thickTop="1">
      <c r="A9" s="45">
        <f>'[1]APENDICE TRIM ING'!P8</f>
        <v>40909</v>
      </c>
      <c r="B9" s="46">
        <v>507</v>
      </c>
      <c r="C9" s="47">
        <v>635945</v>
      </c>
      <c r="D9" s="48">
        <v>86242.642584999994</v>
      </c>
      <c r="E9" s="49">
        <v>496056</v>
      </c>
      <c r="F9" s="25"/>
      <c r="G9" s="46">
        <v>5</v>
      </c>
      <c r="H9" s="47">
        <v>2365</v>
      </c>
      <c r="I9" s="48">
        <v>408.90367500000002</v>
      </c>
      <c r="J9" s="49">
        <v>2594</v>
      </c>
      <c r="K9" s="25"/>
      <c r="L9" s="46">
        <v>13449</v>
      </c>
      <c r="M9" s="47">
        <v>47274</v>
      </c>
      <c r="N9" s="48">
        <v>17711.3105</v>
      </c>
      <c r="O9" s="49">
        <v>88222</v>
      </c>
      <c r="P9" s="7"/>
      <c r="Q9" s="45">
        <v>40909</v>
      </c>
      <c r="R9" s="46">
        <v>1503</v>
      </c>
      <c r="S9" s="47">
        <v>2611458</v>
      </c>
      <c r="T9" s="48">
        <v>260133.61911360998</v>
      </c>
      <c r="U9" s="49">
        <v>21345056</v>
      </c>
      <c r="V9" s="25"/>
      <c r="W9" s="46">
        <v>60</v>
      </c>
      <c r="X9" s="47">
        <v>241100</v>
      </c>
      <c r="Y9" s="48">
        <v>23840.614957000002</v>
      </c>
      <c r="Z9" s="49">
        <v>139100</v>
      </c>
      <c r="AA9" s="7"/>
      <c r="AB9" s="46">
        <v>0</v>
      </c>
      <c r="AC9" s="47">
        <v>0</v>
      </c>
      <c r="AD9" s="48">
        <v>0</v>
      </c>
      <c r="AE9" s="49">
        <v>0</v>
      </c>
      <c r="AF9" s="7"/>
      <c r="AG9" s="45">
        <v>40909</v>
      </c>
      <c r="AH9" s="46">
        <v>0</v>
      </c>
      <c r="AI9" s="47">
        <v>0</v>
      </c>
      <c r="AJ9" s="48">
        <v>0</v>
      </c>
      <c r="AK9" s="49">
        <v>212</v>
      </c>
      <c r="AL9" s="25"/>
      <c r="AM9" s="46">
        <v>8</v>
      </c>
      <c r="AN9" s="47">
        <v>610</v>
      </c>
      <c r="AO9" s="48">
        <v>643.80447237999999</v>
      </c>
      <c r="AP9" s="49">
        <v>1224</v>
      </c>
      <c r="AQ9" s="25"/>
      <c r="AR9" s="50">
        <v>0</v>
      </c>
      <c r="AS9" s="51">
        <v>0</v>
      </c>
      <c r="AT9" s="52">
        <v>0</v>
      </c>
      <c r="AU9" s="53">
        <v>0</v>
      </c>
      <c r="AV9" s="7"/>
      <c r="AW9" s="45">
        <v>40909</v>
      </c>
      <c r="AX9" s="46">
        <v>19</v>
      </c>
      <c r="AY9" s="47">
        <v>9300</v>
      </c>
      <c r="AZ9" s="48">
        <v>1050.7887499999999</v>
      </c>
      <c r="BA9" s="49">
        <v>2600</v>
      </c>
      <c r="BB9" s="25"/>
      <c r="BC9" s="46">
        <f>'[1]FUT LIAÑO'!AL3</f>
        <v>69</v>
      </c>
      <c r="BD9" s="47">
        <f>'[1]FUT LIAÑO'!AM3</f>
        <v>44073</v>
      </c>
      <c r="BE9" s="48">
        <f>'[1]FUT LIAÑO'!AN3/1000000</f>
        <v>5082.1990750000004</v>
      </c>
      <c r="BF9" s="49">
        <f>'[1]FUT LIAÑO'!AO3</f>
        <v>29645</v>
      </c>
      <c r="BG9" s="25"/>
      <c r="BH9" s="50">
        <f>'[1]FUT LIAÑO'!CN3</f>
        <v>0</v>
      </c>
      <c r="BI9" s="51">
        <f>'[1]FUT LIAÑO'!CO3</f>
        <v>0</v>
      </c>
      <c r="BJ9" s="52">
        <f>'[1]FUT LIAÑO'!CP3/1000000</f>
        <v>0</v>
      </c>
      <c r="BK9" s="53">
        <f>'[1]FUT LIAÑO'!CQ3</f>
        <v>0</v>
      </c>
      <c r="BL9" s="7"/>
    </row>
    <row r="10" spans="1:64">
      <c r="A10" s="45">
        <f>'[1]APENDICE TRIM ING'!P9</f>
        <v>40940</v>
      </c>
      <c r="B10" s="46">
        <v>331</v>
      </c>
      <c r="C10" s="47">
        <v>1094913</v>
      </c>
      <c r="D10" s="48">
        <v>141035.030883</v>
      </c>
      <c r="E10" s="49">
        <v>584812</v>
      </c>
      <c r="F10" s="25"/>
      <c r="G10" s="46">
        <v>11</v>
      </c>
      <c r="H10" s="47">
        <v>3716</v>
      </c>
      <c r="I10" s="48">
        <v>636.20072200000004</v>
      </c>
      <c r="J10" s="49">
        <v>2564</v>
      </c>
      <c r="K10" s="25"/>
      <c r="L10" s="46">
        <v>12423</v>
      </c>
      <c r="M10" s="47">
        <v>138614</v>
      </c>
      <c r="N10" s="48">
        <v>52901.815479999997</v>
      </c>
      <c r="O10" s="49">
        <v>98839</v>
      </c>
      <c r="P10" s="7"/>
      <c r="Q10" s="45">
        <v>40940</v>
      </c>
      <c r="R10" s="46">
        <v>1874</v>
      </c>
      <c r="S10" s="47">
        <v>2501130</v>
      </c>
      <c r="T10" s="48">
        <v>249128.77495720002</v>
      </c>
      <c r="U10" s="49">
        <v>20273555</v>
      </c>
      <c r="V10" s="25"/>
      <c r="W10" s="46">
        <v>66</v>
      </c>
      <c r="X10" s="47">
        <v>177000</v>
      </c>
      <c r="Y10" s="48">
        <v>17503.609550000001</v>
      </c>
      <c r="Z10" s="49">
        <v>115100</v>
      </c>
      <c r="AA10" s="7"/>
      <c r="AB10" s="46">
        <v>10</v>
      </c>
      <c r="AC10" s="47">
        <v>130</v>
      </c>
      <c r="AD10" s="48">
        <v>0.202295</v>
      </c>
      <c r="AE10" s="49">
        <v>0</v>
      </c>
      <c r="AF10" s="7"/>
      <c r="AG10" s="45">
        <v>40940</v>
      </c>
      <c r="AH10" s="46">
        <v>0</v>
      </c>
      <c r="AI10" s="47">
        <v>0</v>
      </c>
      <c r="AJ10" s="48">
        <v>0</v>
      </c>
      <c r="AK10" s="49">
        <v>212</v>
      </c>
      <c r="AL10" s="25"/>
      <c r="AM10" s="46">
        <v>5</v>
      </c>
      <c r="AN10" s="47">
        <v>450</v>
      </c>
      <c r="AO10" s="48">
        <v>475.08680399999997</v>
      </c>
      <c r="AP10" s="49">
        <v>1474</v>
      </c>
      <c r="AQ10" s="25"/>
      <c r="AR10" s="50">
        <v>0</v>
      </c>
      <c r="AS10" s="51">
        <v>0</v>
      </c>
      <c r="AT10" s="52">
        <v>0</v>
      </c>
      <c r="AU10" s="53">
        <v>0</v>
      </c>
      <c r="AV10" s="7"/>
      <c r="AW10" s="45">
        <v>40940</v>
      </c>
      <c r="AX10" s="46">
        <v>9</v>
      </c>
      <c r="AY10" s="47">
        <v>7200</v>
      </c>
      <c r="AZ10" s="48">
        <v>816.1875</v>
      </c>
      <c r="BA10" s="49">
        <v>2600</v>
      </c>
      <c r="BB10" s="25"/>
      <c r="BC10" s="46">
        <f>'[1]FUT LIAÑO'!AL4</f>
        <v>49</v>
      </c>
      <c r="BD10" s="47">
        <f>'[1]FUT LIAÑO'!AM4</f>
        <v>73191</v>
      </c>
      <c r="BE10" s="48">
        <f>'[1]FUT LIAÑO'!AN4/1000000</f>
        <v>8481.0599249999996</v>
      </c>
      <c r="BF10" s="49">
        <f>'[1]FUT LIAÑO'!AO4</f>
        <v>44455</v>
      </c>
      <c r="BG10" s="25"/>
      <c r="BH10" s="50">
        <f>'[1]FUT LIAÑO'!CN4</f>
        <v>0</v>
      </c>
      <c r="BI10" s="51">
        <f>'[1]FUT LIAÑO'!CO4</f>
        <v>0</v>
      </c>
      <c r="BJ10" s="52">
        <f>'[1]FUT LIAÑO'!CP4/1000000</f>
        <v>0</v>
      </c>
      <c r="BK10" s="53">
        <f>'[1]FUT LIAÑO'!CQ4</f>
        <v>0</v>
      </c>
      <c r="BL10" s="7"/>
    </row>
    <row r="11" spans="1:64">
      <c r="A11" s="45">
        <f>'[1]APENDICE TRIM ING'!P10</f>
        <v>40969</v>
      </c>
      <c r="B11" s="46">
        <v>360</v>
      </c>
      <c r="C11" s="47">
        <v>729128</v>
      </c>
      <c r="D11" s="48">
        <v>93685.975458999994</v>
      </c>
      <c r="E11" s="49">
        <v>530354</v>
      </c>
      <c r="F11" s="25"/>
      <c r="G11" s="46">
        <v>7</v>
      </c>
      <c r="H11" s="47">
        <v>822</v>
      </c>
      <c r="I11" s="48">
        <v>138.87065000000001</v>
      </c>
      <c r="J11" s="49">
        <v>2070</v>
      </c>
      <c r="K11" s="25"/>
      <c r="L11" s="46">
        <v>14669</v>
      </c>
      <c r="M11" s="47">
        <v>98493</v>
      </c>
      <c r="N11" s="48">
        <v>37627.994279999999</v>
      </c>
      <c r="O11" s="49">
        <v>75569</v>
      </c>
      <c r="P11" s="7"/>
      <c r="Q11" s="45">
        <v>40969</v>
      </c>
      <c r="R11" s="46">
        <v>657</v>
      </c>
      <c r="S11" s="47">
        <v>13948976</v>
      </c>
      <c r="T11" s="48">
        <v>1388434.7038477201</v>
      </c>
      <c r="U11" s="49">
        <v>7722016</v>
      </c>
      <c r="V11" s="25"/>
      <c r="W11" s="46">
        <v>58</v>
      </c>
      <c r="X11" s="47">
        <v>129000</v>
      </c>
      <c r="Y11" s="48">
        <v>12755.77594</v>
      </c>
      <c r="Z11" s="49">
        <v>108000</v>
      </c>
      <c r="AA11" s="7"/>
      <c r="AB11" s="46">
        <v>0</v>
      </c>
      <c r="AC11" s="47">
        <v>0</v>
      </c>
      <c r="AD11" s="48">
        <v>0</v>
      </c>
      <c r="AE11" s="49">
        <v>0</v>
      </c>
      <c r="AF11" s="7"/>
      <c r="AG11" s="45">
        <v>40969</v>
      </c>
      <c r="AH11" s="46">
        <v>9</v>
      </c>
      <c r="AI11" s="47">
        <v>424</v>
      </c>
      <c r="AJ11" s="48">
        <v>470.80217363999998</v>
      </c>
      <c r="AK11" s="49">
        <v>212</v>
      </c>
      <c r="AL11" s="25"/>
      <c r="AM11" s="46">
        <v>7</v>
      </c>
      <c r="AN11" s="47">
        <v>2324</v>
      </c>
      <c r="AO11" s="48">
        <v>2454.4111989600001</v>
      </c>
      <c r="AP11" s="49">
        <v>1614</v>
      </c>
      <c r="AQ11" s="25"/>
      <c r="AR11" s="50">
        <v>0</v>
      </c>
      <c r="AS11" s="51">
        <v>0</v>
      </c>
      <c r="AT11" s="52">
        <v>0</v>
      </c>
      <c r="AU11" s="53">
        <v>0</v>
      </c>
      <c r="AV11" s="7"/>
      <c r="AW11" s="45">
        <v>40969</v>
      </c>
      <c r="AX11" s="46">
        <v>0</v>
      </c>
      <c r="AY11" s="47">
        <v>0</v>
      </c>
      <c r="AZ11" s="48">
        <v>0</v>
      </c>
      <c r="BA11" s="49">
        <v>2100</v>
      </c>
      <c r="BB11" s="25"/>
      <c r="BC11" s="46">
        <f>'[1]FUT LIAÑO'!AL5</f>
        <v>11</v>
      </c>
      <c r="BD11" s="47">
        <f>'[1]FUT LIAÑO'!AM5</f>
        <v>2306</v>
      </c>
      <c r="BE11" s="48">
        <f>'[1]FUT LIAÑO'!AN5/1000000</f>
        <v>266.72829999999999</v>
      </c>
      <c r="BF11" s="49">
        <f>'[1]FUT LIAÑO'!AO5</f>
        <v>23565</v>
      </c>
      <c r="BG11" s="25"/>
      <c r="BH11" s="50">
        <f>'[1]FUT LIAÑO'!CN5</f>
        <v>0</v>
      </c>
      <c r="BI11" s="51">
        <f>'[1]FUT LIAÑO'!CO5</f>
        <v>0</v>
      </c>
      <c r="BJ11" s="52">
        <f>'[1]FUT LIAÑO'!CP5/1000000</f>
        <v>0</v>
      </c>
      <c r="BK11" s="53">
        <f>'[1]FUT LIAÑO'!CQ5</f>
        <v>0</v>
      </c>
      <c r="BL11" s="7"/>
    </row>
    <row r="12" spans="1:64">
      <c r="A12" s="45">
        <f>'[1]APENDICE TRIM ING'!P11</f>
        <v>41000</v>
      </c>
      <c r="B12" s="46">
        <v>427</v>
      </c>
      <c r="C12" s="47">
        <v>357351</v>
      </c>
      <c r="D12" s="48">
        <v>47022.805874999998</v>
      </c>
      <c r="E12" s="49">
        <v>529664</v>
      </c>
      <c r="F12" s="25"/>
      <c r="G12" s="46">
        <v>2</v>
      </c>
      <c r="H12" s="47">
        <v>250</v>
      </c>
      <c r="I12" s="48">
        <v>43.363750000000003</v>
      </c>
      <c r="J12" s="49">
        <v>2070</v>
      </c>
      <c r="K12" s="25"/>
      <c r="L12" s="46">
        <v>10784</v>
      </c>
      <c r="M12" s="47">
        <v>36216</v>
      </c>
      <c r="N12" s="48">
        <v>14211.0245</v>
      </c>
      <c r="O12" s="49">
        <v>84100</v>
      </c>
      <c r="P12" s="7"/>
      <c r="Q12" s="45">
        <v>41000</v>
      </c>
      <c r="R12" s="46">
        <v>899</v>
      </c>
      <c r="S12" s="47">
        <v>1802191</v>
      </c>
      <c r="T12" s="48">
        <v>179560.65406448999</v>
      </c>
      <c r="U12" s="49">
        <v>7768563</v>
      </c>
      <c r="V12" s="25"/>
      <c r="W12" s="46">
        <v>47</v>
      </c>
      <c r="X12" s="47">
        <v>115000</v>
      </c>
      <c r="Y12" s="48">
        <v>11374.303260000001</v>
      </c>
      <c r="Z12" s="49">
        <v>109000</v>
      </c>
      <c r="AA12" s="7"/>
      <c r="AB12" s="46">
        <v>0</v>
      </c>
      <c r="AC12" s="47">
        <v>0</v>
      </c>
      <c r="AD12" s="48">
        <v>0</v>
      </c>
      <c r="AE12" s="49">
        <v>0</v>
      </c>
      <c r="AF12" s="7"/>
      <c r="AG12" s="45">
        <v>41000</v>
      </c>
      <c r="AH12" s="46">
        <v>0</v>
      </c>
      <c r="AI12" s="47">
        <v>0</v>
      </c>
      <c r="AJ12" s="48">
        <v>0</v>
      </c>
      <c r="AK12" s="49">
        <v>212</v>
      </c>
      <c r="AL12" s="25"/>
      <c r="AM12" s="46">
        <v>11</v>
      </c>
      <c r="AN12" s="47">
        <v>2110</v>
      </c>
      <c r="AO12" s="48">
        <v>2240.90497538</v>
      </c>
      <c r="AP12" s="49">
        <v>2029</v>
      </c>
      <c r="AQ12" s="25"/>
      <c r="AR12" s="50">
        <v>0</v>
      </c>
      <c r="AS12" s="51">
        <v>0</v>
      </c>
      <c r="AT12" s="52">
        <v>0</v>
      </c>
      <c r="AU12" s="53">
        <v>0</v>
      </c>
      <c r="AV12" s="7"/>
      <c r="AW12" s="45">
        <v>41000</v>
      </c>
      <c r="AX12" s="46">
        <v>0</v>
      </c>
      <c r="AY12" s="47">
        <v>0</v>
      </c>
      <c r="AZ12" s="48">
        <v>0</v>
      </c>
      <c r="BA12" s="49">
        <v>2100</v>
      </c>
      <c r="BB12" s="25"/>
      <c r="BC12" s="46">
        <f>'[1]FUT LIAÑO'!AL6</f>
        <v>24</v>
      </c>
      <c r="BD12" s="47">
        <f>'[1]FUT LIAÑO'!AM6</f>
        <v>8938</v>
      </c>
      <c r="BE12" s="48">
        <f>'[1]FUT LIAÑO'!AN6/1000000</f>
        <v>1065.8901249999999</v>
      </c>
      <c r="BF12" s="49">
        <f>'[1]FUT LIAÑO'!AO6</f>
        <v>26409</v>
      </c>
      <c r="BG12" s="25"/>
      <c r="BH12" s="50">
        <f>'[1]FUT LIAÑO'!CN6</f>
        <v>0</v>
      </c>
      <c r="BI12" s="51">
        <f>'[1]FUT LIAÑO'!CO6</f>
        <v>0</v>
      </c>
      <c r="BJ12" s="52">
        <f>'[1]FUT LIAÑO'!CP6/1000000</f>
        <v>0</v>
      </c>
      <c r="BK12" s="53">
        <f>'[1]FUT LIAÑO'!CQ6</f>
        <v>0</v>
      </c>
      <c r="BL12" s="7"/>
    </row>
    <row r="13" spans="1:64">
      <c r="A13" s="45">
        <f>'[1]APENDICE TRIM ING'!P12</f>
        <v>41030</v>
      </c>
      <c r="B13" s="46">
        <v>649</v>
      </c>
      <c r="C13" s="47">
        <v>1423369</v>
      </c>
      <c r="D13" s="48">
        <v>195834.650612</v>
      </c>
      <c r="E13" s="49">
        <v>807069</v>
      </c>
      <c r="F13" s="25"/>
      <c r="G13" s="46">
        <v>5</v>
      </c>
      <c r="H13" s="47">
        <v>243</v>
      </c>
      <c r="I13" s="48">
        <v>42.556226000000002</v>
      </c>
      <c r="J13" s="49">
        <v>2063</v>
      </c>
      <c r="K13" s="25"/>
      <c r="L13" s="46">
        <v>14036</v>
      </c>
      <c r="M13" s="47">
        <v>86823</v>
      </c>
      <c r="N13" s="48">
        <v>33138.243090000004</v>
      </c>
      <c r="O13" s="49">
        <v>85407</v>
      </c>
      <c r="P13" s="7"/>
      <c r="Q13" s="45">
        <v>41030</v>
      </c>
      <c r="R13" s="46">
        <v>475</v>
      </c>
      <c r="S13" s="47">
        <v>734000</v>
      </c>
      <c r="T13" s="48">
        <v>73125.225479970002</v>
      </c>
      <c r="U13" s="49">
        <v>7837018</v>
      </c>
      <c r="V13" s="25"/>
      <c r="W13" s="46">
        <v>116</v>
      </c>
      <c r="X13" s="47">
        <v>193300</v>
      </c>
      <c r="Y13" s="48">
        <v>19116.354779500001</v>
      </c>
      <c r="Z13" s="49">
        <v>183850</v>
      </c>
      <c r="AA13" s="7"/>
      <c r="AB13" s="46">
        <v>0</v>
      </c>
      <c r="AC13" s="47">
        <v>0</v>
      </c>
      <c r="AD13" s="48">
        <v>0</v>
      </c>
      <c r="AE13" s="49">
        <v>0</v>
      </c>
      <c r="AF13" s="7"/>
      <c r="AG13" s="45">
        <v>41030</v>
      </c>
      <c r="AH13" s="46">
        <v>2</v>
      </c>
      <c r="AI13" s="47">
        <v>400</v>
      </c>
      <c r="AJ13" s="48">
        <v>446.962693</v>
      </c>
      <c r="AK13" s="49">
        <v>400</v>
      </c>
      <c r="AL13" s="25"/>
      <c r="AM13" s="46">
        <v>3</v>
      </c>
      <c r="AN13" s="47">
        <v>180</v>
      </c>
      <c r="AO13" s="48">
        <v>190.76330080000002</v>
      </c>
      <c r="AP13" s="49">
        <v>1779</v>
      </c>
      <c r="AQ13" s="25"/>
      <c r="AR13" s="50">
        <v>0</v>
      </c>
      <c r="AS13" s="51">
        <v>0</v>
      </c>
      <c r="AT13" s="52">
        <v>0</v>
      </c>
      <c r="AU13" s="53">
        <v>0</v>
      </c>
      <c r="AV13" s="7"/>
      <c r="AW13" s="45">
        <v>41030</v>
      </c>
      <c r="AX13" s="46">
        <v>0</v>
      </c>
      <c r="AY13" s="47">
        <v>0</v>
      </c>
      <c r="AZ13" s="48">
        <v>0</v>
      </c>
      <c r="BA13" s="49">
        <v>2100</v>
      </c>
      <c r="BB13" s="25"/>
      <c r="BC13" s="46">
        <f>'[1]FUT LIAÑO'!AL7</f>
        <v>13</v>
      </c>
      <c r="BD13" s="47">
        <f>'[1]FUT LIAÑO'!AM7</f>
        <v>87592</v>
      </c>
      <c r="BE13" s="48">
        <f>'[1]FUT LIAÑO'!AN7/1000000</f>
        <v>9523.3991000000005</v>
      </c>
      <c r="BF13" s="49">
        <f>'[1]FUT LIAÑO'!AO7</f>
        <v>46726</v>
      </c>
      <c r="BG13" s="25"/>
      <c r="BH13" s="50">
        <f>'[1]FUT LIAÑO'!CN7</f>
        <v>0</v>
      </c>
      <c r="BI13" s="51">
        <f>'[1]FUT LIAÑO'!CO7</f>
        <v>0</v>
      </c>
      <c r="BJ13" s="52">
        <f>'[1]FUT LIAÑO'!CP7/1000000</f>
        <v>0</v>
      </c>
      <c r="BK13" s="53">
        <f>'[1]FUT LIAÑO'!CQ7</f>
        <v>0</v>
      </c>
      <c r="BL13" s="7"/>
    </row>
    <row r="14" spans="1:64">
      <c r="A14" s="45">
        <f>'[1]APENDICE TRIM ING'!P13</f>
        <v>41061</v>
      </c>
      <c r="B14" s="46">
        <v>548</v>
      </c>
      <c r="C14" s="47">
        <v>620265</v>
      </c>
      <c r="D14" s="48">
        <v>86855.220251999999</v>
      </c>
      <c r="E14" s="49">
        <v>537068</v>
      </c>
      <c r="F14" s="25"/>
      <c r="G14" s="46">
        <v>6</v>
      </c>
      <c r="H14" s="47">
        <v>4139</v>
      </c>
      <c r="I14" s="48">
        <v>728.80784000000006</v>
      </c>
      <c r="J14" s="49">
        <v>2050</v>
      </c>
      <c r="K14" s="25"/>
      <c r="L14" s="46">
        <v>14863</v>
      </c>
      <c r="M14" s="47">
        <v>149585</v>
      </c>
      <c r="N14" s="48">
        <v>56431.202810000003</v>
      </c>
      <c r="O14" s="49">
        <v>75220</v>
      </c>
      <c r="P14" s="7"/>
      <c r="Q14" s="45">
        <v>41061</v>
      </c>
      <c r="R14" s="46">
        <v>312</v>
      </c>
      <c r="S14" s="47">
        <v>445490</v>
      </c>
      <c r="T14" s="48">
        <v>44380.951662209998</v>
      </c>
      <c r="U14" s="49">
        <v>7334081</v>
      </c>
      <c r="V14" s="25"/>
      <c r="W14" s="46">
        <v>55</v>
      </c>
      <c r="X14" s="47">
        <v>60300</v>
      </c>
      <c r="Y14" s="48">
        <v>5963.0000714999996</v>
      </c>
      <c r="Z14" s="49">
        <v>157200</v>
      </c>
      <c r="AA14" s="7"/>
      <c r="AB14" s="46">
        <v>0</v>
      </c>
      <c r="AC14" s="47">
        <v>0</v>
      </c>
      <c r="AD14" s="48">
        <v>0</v>
      </c>
      <c r="AE14" s="49">
        <v>0</v>
      </c>
      <c r="AF14" s="7"/>
      <c r="AG14" s="45">
        <v>41061</v>
      </c>
      <c r="AH14" s="46">
        <v>4</v>
      </c>
      <c r="AI14" s="47">
        <v>1224</v>
      </c>
      <c r="AJ14" s="48">
        <v>1375.8828693599999</v>
      </c>
      <c r="AK14" s="49">
        <v>612</v>
      </c>
      <c r="AL14" s="25"/>
      <c r="AM14" s="46">
        <v>6</v>
      </c>
      <c r="AN14" s="47">
        <v>3631</v>
      </c>
      <c r="AO14" s="48">
        <v>3853.92123223</v>
      </c>
      <c r="AP14" s="49">
        <v>2569</v>
      </c>
      <c r="AQ14" s="25"/>
      <c r="AR14" s="50">
        <v>0</v>
      </c>
      <c r="AS14" s="51">
        <v>0</v>
      </c>
      <c r="AT14" s="52">
        <v>0</v>
      </c>
      <c r="AU14" s="53">
        <v>0</v>
      </c>
      <c r="AV14" s="7"/>
      <c r="AW14" s="45">
        <v>41061</v>
      </c>
      <c r="AX14" s="46">
        <v>4</v>
      </c>
      <c r="AY14" s="47">
        <v>3897</v>
      </c>
      <c r="AZ14" s="48">
        <v>436.07852500000001</v>
      </c>
      <c r="BA14" s="49">
        <v>1797</v>
      </c>
      <c r="BB14" s="25"/>
      <c r="BC14" s="46">
        <f>'[1]FUT LIAÑO'!AL8</f>
        <v>14</v>
      </c>
      <c r="BD14" s="47">
        <f>'[1]FUT LIAÑO'!AM8</f>
        <v>14158</v>
      </c>
      <c r="BE14" s="48">
        <f>'[1]FUT LIAÑO'!AN8/1000000</f>
        <v>1418.26965</v>
      </c>
      <c r="BF14" s="49">
        <f>'[1]FUT LIAÑO'!AO8</f>
        <v>26936</v>
      </c>
      <c r="BG14" s="25"/>
      <c r="BH14" s="50">
        <f>'[1]FUT LIAÑO'!CN8</f>
        <v>0</v>
      </c>
      <c r="BI14" s="51">
        <f>'[1]FUT LIAÑO'!CO8</f>
        <v>0</v>
      </c>
      <c r="BJ14" s="52">
        <f>'[1]FUT LIAÑO'!CP8/1000000</f>
        <v>0</v>
      </c>
      <c r="BK14" s="53">
        <f>'[1]FUT LIAÑO'!CQ8</f>
        <v>0</v>
      </c>
      <c r="BL14" s="7"/>
    </row>
    <row r="15" spans="1:64">
      <c r="A15" s="45">
        <f>'[1]APENDICE TRIM ING'!P14</f>
        <v>41091</v>
      </c>
      <c r="B15" s="46">
        <v>623</v>
      </c>
      <c r="C15" s="47">
        <v>426619</v>
      </c>
      <c r="D15" s="48">
        <v>57518.29307</v>
      </c>
      <c r="E15" s="49">
        <v>581475</v>
      </c>
      <c r="F15" s="25"/>
      <c r="G15" s="46">
        <v>5</v>
      </c>
      <c r="H15" s="47">
        <v>1295</v>
      </c>
      <c r="I15" s="48">
        <v>218.25724</v>
      </c>
      <c r="J15" s="49">
        <v>955</v>
      </c>
      <c r="K15" s="25"/>
      <c r="L15" s="46">
        <v>10953</v>
      </c>
      <c r="M15" s="47">
        <v>42325</v>
      </c>
      <c r="N15" s="48">
        <v>17274.162540000001</v>
      </c>
      <c r="O15" s="49">
        <v>75794</v>
      </c>
      <c r="P15" s="7"/>
      <c r="Q15" s="45">
        <v>41091</v>
      </c>
      <c r="R15" s="46">
        <v>581</v>
      </c>
      <c r="S15" s="47">
        <v>803600</v>
      </c>
      <c r="T15" s="48">
        <v>80062.800253940004</v>
      </c>
      <c r="U15" s="49">
        <v>7805929</v>
      </c>
      <c r="V15" s="25"/>
      <c r="W15" s="46">
        <v>61</v>
      </c>
      <c r="X15" s="47">
        <v>71450</v>
      </c>
      <c r="Y15" s="48">
        <v>7065.9660432999999</v>
      </c>
      <c r="Z15" s="49">
        <v>88000</v>
      </c>
      <c r="AA15" s="7"/>
      <c r="AB15" s="46">
        <v>0</v>
      </c>
      <c r="AC15" s="47">
        <v>0</v>
      </c>
      <c r="AD15" s="48">
        <v>0</v>
      </c>
      <c r="AE15" s="49">
        <v>0</v>
      </c>
      <c r="AF15" s="7"/>
      <c r="AG15" s="45">
        <v>41091</v>
      </c>
      <c r="AH15" s="46">
        <v>0</v>
      </c>
      <c r="AI15" s="47">
        <v>0</v>
      </c>
      <c r="AJ15" s="48">
        <v>0</v>
      </c>
      <c r="AK15" s="49">
        <v>612</v>
      </c>
      <c r="AL15" s="25"/>
      <c r="AM15" s="46">
        <v>0</v>
      </c>
      <c r="AN15" s="47">
        <v>0</v>
      </c>
      <c r="AO15" s="48">
        <v>0</v>
      </c>
      <c r="AP15" s="49">
        <v>2569</v>
      </c>
      <c r="AQ15" s="25"/>
      <c r="AR15" s="50">
        <v>0</v>
      </c>
      <c r="AS15" s="51">
        <v>0</v>
      </c>
      <c r="AT15" s="52">
        <v>0</v>
      </c>
      <c r="AU15" s="53">
        <v>0</v>
      </c>
      <c r="AV15" s="7"/>
      <c r="AW15" s="45">
        <v>41091</v>
      </c>
      <c r="AX15" s="46">
        <v>1</v>
      </c>
      <c r="AY15" s="47">
        <v>1000</v>
      </c>
      <c r="AZ15" s="48">
        <v>107.95</v>
      </c>
      <c r="BA15" s="49">
        <v>2797</v>
      </c>
      <c r="BB15" s="25"/>
      <c r="BC15" s="46">
        <f>'[1]FUT LIAÑO'!AL9</f>
        <v>27</v>
      </c>
      <c r="BD15" s="47">
        <f>'[1]FUT LIAÑO'!AM9</f>
        <v>17070</v>
      </c>
      <c r="BE15" s="48">
        <f>'[1]FUT LIAÑO'!AN9/1000000</f>
        <v>1818.5934999999999</v>
      </c>
      <c r="BF15" s="49">
        <f>'[1]FUT LIAÑO'!AO9</f>
        <v>16066</v>
      </c>
      <c r="BG15" s="25"/>
      <c r="BH15" s="50">
        <f>'[1]FUT LIAÑO'!CN9</f>
        <v>0</v>
      </c>
      <c r="BI15" s="51">
        <f>'[1]FUT LIAÑO'!CO9</f>
        <v>0</v>
      </c>
      <c r="BJ15" s="52">
        <f>'[1]FUT LIAÑO'!CP9/1000000</f>
        <v>0</v>
      </c>
      <c r="BK15" s="53">
        <f>'[1]FUT LIAÑO'!CQ9</f>
        <v>0</v>
      </c>
      <c r="BL15" s="7"/>
    </row>
    <row r="16" spans="1:64">
      <c r="A16" s="45">
        <f>'[1]APENDICE TRIM ING'!P15</f>
        <v>41122</v>
      </c>
      <c r="B16" s="46">
        <v>548</v>
      </c>
      <c r="C16" s="47">
        <v>1405496</v>
      </c>
      <c r="D16" s="48">
        <v>186522.23853599999</v>
      </c>
      <c r="E16" s="49">
        <v>578590</v>
      </c>
      <c r="F16" s="25"/>
      <c r="G16" s="46">
        <v>2</v>
      </c>
      <c r="H16" s="47">
        <v>223</v>
      </c>
      <c r="I16" s="48">
        <v>36.251170000000002</v>
      </c>
      <c r="J16" s="49">
        <v>978</v>
      </c>
      <c r="K16" s="25"/>
      <c r="L16" s="46">
        <v>11452</v>
      </c>
      <c r="M16" s="47">
        <v>46054</v>
      </c>
      <c r="N16" s="48">
        <v>18697.386630000001</v>
      </c>
      <c r="O16" s="49">
        <v>72591</v>
      </c>
      <c r="P16" s="7"/>
      <c r="Q16" s="45">
        <v>41122</v>
      </c>
      <c r="R16" s="46">
        <v>121</v>
      </c>
      <c r="S16" s="47">
        <v>319393</v>
      </c>
      <c r="T16" s="48">
        <v>31816.49569172</v>
      </c>
      <c r="U16" s="49">
        <v>7874427</v>
      </c>
      <c r="V16" s="25"/>
      <c r="W16" s="46">
        <v>67</v>
      </c>
      <c r="X16" s="47">
        <v>102000</v>
      </c>
      <c r="Y16" s="48">
        <v>10087.81904</v>
      </c>
      <c r="Z16" s="49">
        <v>42000</v>
      </c>
      <c r="AA16" s="13"/>
      <c r="AB16" s="46">
        <v>0</v>
      </c>
      <c r="AC16" s="47">
        <v>0</v>
      </c>
      <c r="AD16" s="48">
        <v>0</v>
      </c>
      <c r="AE16" s="49">
        <v>0</v>
      </c>
      <c r="AF16" s="7"/>
      <c r="AG16" s="45">
        <v>41122</v>
      </c>
      <c r="AH16" s="46">
        <v>0</v>
      </c>
      <c r="AI16" s="47">
        <v>0</v>
      </c>
      <c r="AJ16" s="48">
        <v>0</v>
      </c>
      <c r="AK16" s="49">
        <v>612</v>
      </c>
      <c r="AL16" s="25"/>
      <c r="AM16" s="46">
        <v>2</v>
      </c>
      <c r="AN16" s="47">
        <v>430</v>
      </c>
      <c r="AO16" s="48">
        <v>456.4537967</v>
      </c>
      <c r="AP16" s="49">
        <v>2254</v>
      </c>
      <c r="AQ16" s="25"/>
      <c r="AR16" s="50">
        <v>0</v>
      </c>
      <c r="AS16" s="51">
        <v>0</v>
      </c>
      <c r="AT16" s="52">
        <v>0</v>
      </c>
      <c r="AU16" s="53">
        <v>0</v>
      </c>
      <c r="AV16" s="7"/>
      <c r="AW16" s="45">
        <v>41122</v>
      </c>
      <c r="AX16" s="46">
        <v>4</v>
      </c>
      <c r="AY16" s="47">
        <v>1397</v>
      </c>
      <c r="AZ16" s="48">
        <v>149.87347500000001</v>
      </c>
      <c r="BA16" s="49">
        <v>1600</v>
      </c>
      <c r="BB16" s="25"/>
      <c r="BC16" s="46">
        <f>'[1]FUT LIAÑO'!AL10</f>
        <v>17</v>
      </c>
      <c r="BD16" s="47">
        <f>'[1]FUT LIAÑO'!AM10</f>
        <v>31614</v>
      </c>
      <c r="BE16" s="48">
        <f>'[1]FUT LIAÑO'!AN10/1000000</f>
        <v>3324.9055499999999</v>
      </c>
      <c r="BF16" s="49">
        <f>'[1]FUT LIAÑO'!AO10</f>
        <v>15166</v>
      </c>
      <c r="BG16" s="25"/>
      <c r="BH16" s="50">
        <f>'[1]FUT LIAÑO'!CN10</f>
        <v>0</v>
      </c>
      <c r="BI16" s="51">
        <f>'[1]FUT LIAÑO'!CO10</f>
        <v>0</v>
      </c>
      <c r="BJ16" s="52">
        <f>'[1]FUT LIAÑO'!CP10/1000000</f>
        <v>0</v>
      </c>
      <c r="BK16" s="53">
        <f>'[1]FUT LIAÑO'!CQ10</f>
        <v>0</v>
      </c>
      <c r="BL16" s="7"/>
    </row>
    <row r="17" spans="1:64">
      <c r="A17" s="45">
        <f>'[1]APENDICE TRIM ING'!P16</f>
        <v>41153</v>
      </c>
      <c r="B17" s="46">
        <v>437</v>
      </c>
      <c r="C17" s="47">
        <v>811352</v>
      </c>
      <c r="D17" s="48">
        <v>105847.123142</v>
      </c>
      <c r="E17" s="49">
        <v>589502</v>
      </c>
      <c r="F17" s="25"/>
      <c r="G17" s="46">
        <v>2</v>
      </c>
      <c r="H17" s="47">
        <v>251</v>
      </c>
      <c r="I17" s="48">
        <v>42.001306999999997</v>
      </c>
      <c r="J17" s="49">
        <v>128</v>
      </c>
      <c r="K17" s="25"/>
      <c r="L17" s="46">
        <v>12924</v>
      </c>
      <c r="M17" s="47">
        <v>172808</v>
      </c>
      <c r="N17" s="48">
        <v>69764.324619999999</v>
      </c>
      <c r="O17" s="49">
        <v>68766</v>
      </c>
      <c r="P17" s="7"/>
      <c r="Q17" s="45">
        <v>41153</v>
      </c>
      <c r="R17" s="46">
        <v>251</v>
      </c>
      <c r="S17" s="47">
        <v>367840</v>
      </c>
      <c r="T17" s="48">
        <v>36642.986939599999</v>
      </c>
      <c r="U17" s="49">
        <v>7502402</v>
      </c>
      <c r="V17" s="25"/>
      <c r="W17" s="46">
        <v>46</v>
      </c>
      <c r="X17" s="47">
        <v>140000</v>
      </c>
      <c r="Y17" s="48">
        <v>13846.58086</v>
      </c>
      <c r="Z17" s="49">
        <v>72000</v>
      </c>
      <c r="AA17" s="7"/>
      <c r="AB17" s="46">
        <v>0</v>
      </c>
      <c r="AC17" s="47">
        <v>0</v>
      </c>
      <c r="AD17" s="48">
        <v>0</v>
      </c>
      <c r="AE17" s="49">
        <v>0</v>
      </c>
      <c r="AF17" s="7"/>
      <c r="AG17" s="45">
        <v>41153</v>
      </c>
      <c r="AH17" s="46">
        <v>3</v>
      </c>
      <c r="AI17" s="47">
        <v>1012</v>
      </c>
      <c r="AJ17" s="48">
        <v>1155.9340614800001</v>
      </c>
      <c r="AK17" s="49">
        <v>400</v>
      </c>
      <c r="AL17" s="25"/>
      <c r="AM17" s="46">
        <v>5</v>
      </c>
      <c r="AN17" s="47">
        <v>4509</v>
      </c>
      <c r="AO17" s="48">
        <v>4771.9233390899999</v>
      </c>
      <c r="AP17" s="49">
        <v>2454</v>
      </c>
      <c r="AQ17" s="25"/>
      <c r="AR17" s="50">
        <v>0</v>
      </c>
      <c r="AS17" s="51">
        <v>0</v>
      </c>
      <c r="AT17" s="52">
        <v>0</v>
      </c>
      <c r="AU17" s="53">
        <v>0</v>
      </c>
      <c r="AV17" s="7"/>
      <c r="AW17" s="45">
        <v>41153</v>
      </c>
      <c r="AX17" s="46">
        <v>5</v>
      </c>
      <c r="AY17" s="47">
        <v>2100</v>
      </c>
      <c r="AZ17" s="48">
        <v>225.32749999999999</v>
      </c>
      <c r="BA17" s="49">
        <v>500</v>
      </c>
      <c r="BB17" s="25"/>
      <c r="BC17" s="46">
        <f>'[1]FUT LIAÑO'!AL11</f>
        <v>5</v>
      </c>
      <c r="BD17" s="47">
        <f>'[1]FUT LIAÑO'!AM11</f>
        <v>6800</v>
      </c>
      <c r="BE17" s="48">
        <f>'[1]FUT LIAÑO'!AN11/1000000</f>
        <v>714.76499999999999</v>
      </c>
      <c r="BF17" s="49">
        <f>'[1]FUT LIAÑO'!AO11</f>
        <v>20098</v>
      </c>
      <c r="BG17" s="25"/>
      <c r="BH17" s="50">
        <f>'[1]FUT LIAÑO'!CN11</f>
        <v>0</v>
      </c>
      <c r="BI17" s="51">
        <f>'[1]FUT LIAÑO'!CO11</f>
        <v>0</v>
      </c>
      <c r="BJ17" s="52">
        <f>'[1]FUT LIAÑO'!CP11/1000000</f>
        <v>0</v>
      </c>
      <c r="BK17" s="53">
        <f>'[1]FUT LIAÑO'!CQ11</f>
        <v>0</v>
      </c>
      <c r="BL17" s="7"/>
    </row>
    <row r="18" spans="1:64">
      <c r="A18" s="45">
        <f>'[1]APENDICE TRIM ING'!P17</f>
        <v>41183</v>
      </c>
      <c r="B18" s="46">
        <v>343</v>
      </c>
      <c r="C18" s="47">
        <v>715872</v>
      </c>
      <c r="D18" s="48">
        <v>92880.279483999999</v>
      </c>
      <c r="E18" s="49">
        <v>633651</v>
      </c>
      <c r="F18" s="25"/>
      <c r="G18" s="46">
        <v>3</v>
      </c>
      <c r="H18" s="47">
        <v>238</v>
      </c>
      <c r="I18" s="48">
        <v>39.544220000000003</v>
      </c>
      <c r="J18" s="49">
        <v>110</v>
      </c>
      <c r="K18" s="25"/>
      <c r="L18" s="46">
        <v>11356</v>
      </c>
      <c r="M18" s="47">
        <v>36681</v>
      </c>
      <c r="N18" s="48">
        <v>15399.22926</v>
      </c>
      <c r="O18" s="49">
        <v>65910</v>
      </c>
      <c r="P18" s="44"/>
      <c r="Q18" s="45">
        <v>41183</v>
      </c>
      <c r="R18" s="46">
        <v>649</v>
      </c>
      <c r="S18" s="47">
        <v>1139822</v>
      </c>
      <c r="T18" s="48">
        <v>113538.91781646</v>
      </c>
      <c r="U18" s="49">
        <v>7050496</v>
      </c>
      <c r="V18" s="25"/>
      <c r="W18" s="46">
        <v>65</v>
      </c>
      <c r="X18" s="47">
        <v>226500</v>
      </c>
      <c r="Y18" s="48">
        <v>22394.064480000001</v>
      </c>
      <c r="Z18" s="49">
        <v>111500</v>
      </c>
      <c r="AA18" s="7"/>
      <c r="AB18" s="46">
        <v>0</v>
      </c>
      <c r="AC18" s="47">
        <v>0</v>
      </c>
      <c r="AD18" s="48">
        <v>0</v>
      </c>
      <c r="AE18" s="49">
        <v>0</v>
      </c>
      <c r="AF18" s="7"/>
      <c r="AG18" s="45">
        <v>41183</v>
      </c>
      <c r="AH18" s="46">
        <v>0</v>
      </c>
      <c r="AI18" s="47">
        <v>0</v>
      </c>
      <c r="AJ18" s="48">
        <v>0</v>
      </c>
      <c r="AK18" s="49">
        <v>400</v>
      </c>
      <c r="AL18" s="25"/>
      <c r="AM18" s="46">
        <v>1</v>
      </c>
      <c r="AN18" s="47">
        <v>100</v>
      </c>
      <c r="AO18" s="48">
        <v>105.88807799999999</v>
      </c>
      <c r="AP18" s="49">
        <v>2354</v>
      </c>
      <c r="AQ18" s="25"/>
      <c r="AR18" s="50">
        <v>0</v>
      </c>
      <c r="AS18" s="51">
        <v>0</v>
      </c>
      <c r="AT18" s="52">
        <v>0</v>
      </c>
      <c r="AU18" s="53">
        <v>0</v>
      </c>
      <c r="AV18" s="7"/>
      <c r="AW18" s="45">
        <v>41183</v>
      </c>
      <c r="AX18" s="46">
        <v>7</v>
      </c>
      <c r="AY18" s="47">
        <v>2560</v>
      </c>
      <c r="AZ18" s="48">
        <v>274.81360000000001</v>
      </c>
      <c r="BA18" s="49">
        <v>1842</v>
      </c>
      <c r="BB18" s="25"/>
      <c r="BC18" s="46">
        <f>'[1]FUT LIAÑO'!AL12</f>
        <v>32</v>
      </c>
      <c r="BD18" s="47">
        <f>'[1]FUT LIAÑO'!AM12</f>
        <v>4500</v>
      </c>
      <c r="BE18" s="48">
        <f>'[1]FUT LIAÑO'!AN12/1000000</f>
        <v>475.57749999999999</v>
      </c>
      <c r="BF18" s="49">
        <f>'[1]FUT LIAÑO'!AO12</f>
        <v>21698</v>
      </c>
      <c r="BG18" s="25"/>
      <c r="BH18" s="50">
        <f>'[1]FUT LIAÑO'!CN12</f>
        <v>0</v>
      </c>
      <c r="BI18" s="51">
        <f>'[1]FUT LIAÑO'!CO12</f>
        <v>0</v>
      </c>
      <c r="BJ18" s="52">
        <f>'[1]FUT LIAÑO'!CP12/1000000</f>
        <v>0</v>
      </c>
      <c r="BK18" s="53">
        <f>'[1]FUT LIAÑO'!CQ12</f>
        <v>0</v>
      </c>
      <c r="BL18" s="7"/>
    </row>
    <row r="19" spans="1:64">
      <c r="A19" s="45">
        <f>'[1]APENDICE TRIM ING'!P18</f>
        <v>41214</v>
      </c>
      <c r="B19" s="46">
        <v>445</v>
      </c>
      <c r="C19" s="47">
        <v>465544</v>
      </c>
      <c r="D19" s="48">
        <v>60992.868788</v>
      </c>
      <c r="E19" s="49">
        <v>616045</v>
      </c>
      <c r="F19" s="25"/>
      <c r="G19" s="46">
        <v>4</v>
      </c>
      <c r="H19" s="47">
        <v>439</v>
      </c>
      <c r="I19" s="48">
        <v>73.786593999999994</v>
      </c>
      <c r="J19" s="49">
        <v>215</v>
      </c>
      <c r="K19" s="25"/>
      <c r="L19" s="46">
        <v>11391</v>
      </c>
      <c r="M19" s="47">
        <v>36026</v>
      </c>
      <c r="N19" s="48">
        <v>14924.41768</v>
      </c>
      <c r="O19" s="49">
        <v>68193</v>
      </c>
      <c r="P19" s="40"/>
      <c r="Q19" s="45">
        <v>41214</v>
      </c>
      <c r="R19" s="46">
        <v>234</v>
      </c>
      <c r="S19" s="47">
        <v>281206</v>
      </c>
      <c r="T19" s="48">
        <v>28009.629401740003</v>
      </c>
      <c r="U19" s="49">
        <v>6976347</v>
      </c>
      <c r="V19" s="25"/>
      <c r="W19" s="46">
        <v>61</v>
      </c>
      <c r="X19" s="47">
        <v>174000</v>
      </c>
      <c r="Y19" s="48">
        <v>17204.734949999998</v>
      </c>
      <c r="Z19" s="49">
        <v>137000</v>
      </c>
      <c r="AA19" s="7"/>
      <c r="AB19" s="46">
        <v>0</v>
      </c>
      <c r="AC19" s="47">
        <v>0</v>
      </c>
      <c r="AD19" s="48">
        <v>0</v>
      </c>
      <c r="AE19" s="49">
        <v>0</v>
      </c>
      <c r="AF19" s="13"/>
      <c r="AG19" s="45">
        <v>41214</v>
      </c>
      <c r="AH19" s="46">
        <v>0</v>
      </c>
      <c r="AI19" s="47">
        <v>0</v>
      </c>
      <c r="AJ19" s="48">
        <v>0</v>
      </c>
      <c r="AK19" s="49">
        <v>400</v>
      </c>
      <c r="AL19" s="25"/>
      <c r="AM19" s="46">
        <v>3</v>
      </c>
      <c r="AN19" s="47">
        <v>152</v>
      </c>
      <c r="AO19" s="48">
        <v>160.60590411999999</v>
      </c>
      <c r="AP19" s="49">
        <v>2302</v>
      </c>
      <c r="AQ19" s="25"/>
      <c r="AR19" s="50">
        <v>0</v>
      </c>
      <c r="AS19" s="51">
        <v>0</v>
      </c>
      <c r="AT19" s="52">
        <v>0</v>
      </c>
      <c r="AU19" s="53">
        <v>0</v>
      </c>
      <c r="AV19" s="13"/>
      <c r="AW19" s="45">
        <v>41214</v>
      </c>
      <c r="AX19" s="46">
        <v>2</v>
      </c>
      <c r="AY19" s="47">
        <v>2001</v>
      </c>
      <c r="AZ19" s="48">
        <v>213.76152500000001</v>
      </c>
      <c r="BA19" s="49">
        <v>2101</v>
      </c>
      <c r="BB19" s="25"/>
      <c r="BC19" s="46">
        <f>'[1]FUT LIAÑO'!AL13</f>
        <v>68</v>
      </c>
      <c r="BD19" s="47">
        <f>'[1]FUT LIAÑO'!AM13</f>
        <v>32444</v>
      </c>
      <c r="BE19" s="48">
        <f>'[1]FUT LIAÑO'!AN13/1000000</f>
        <v>3351.6104999999998</v>
      </c>
      <c r="BF19" s="49">
        <f>'[1]FUT LIAÑO'!AO13</f>
        <v>49154</v>
      </c>
      <c r="BG19" s="25"/>
      <c r="BH19" s="50">
        <f>'[1]FUT LIAÑO'!CN13</f>
        <v>0</v>
      </c>
      <c r="BI19" s="51">
        <f>'[1]FUT LIAÑO'!CO13</f>
        <v>0</v>
      </c>
      <c r="BJ19" s="52">
        <f>'[1]FUT LIAÑO'!CP13/1000000</f>
        <v>0</v>
      </c>
      <c r="BK19" s="53">
        <f>'[1]FUT LIAÑO'!CQ13</f>
        <v>0</v>
      </c>
      <c r="BL19" s="13"/>
    </row>
    <row r="20" spans="1:64">
      <c r="A20" s="45">
        <f>'[1]APENDICE TRIM ING'!P19</f>
        <v>41244</v>
      </c>
      <c r="B20" s="46">
        <v>520</v>
      </c>
      <c r="C20" s="47">
        <v>1141232</v>
      </c>
      <c r="D20" s="48">
        <v>147689.53839999999</v>
      </c>
      <c r="E20" s="49">
        <v>573963</v>
      </c>
      <c r="F20" s="25"/>
      <c r="G20" s="46">
        <v>2</v>
      </c>
      <c r="H20" s="47">
        <v>430</v>
      </c>
      <c r="I20" s="48">
        <v>72.264724999999999</v>
      </c>
      <c r="J20" s="49">
        <v>215</v>
      </c>
      <c r="K20" s="25"/>
      <c r="L20" s="46">
        <v>13404</v>
      </c>
      <c r="M20" s="47">
        <v>169861</v>
      </c>
      <c r="N20" s="48">
        <v>74064.835250000004</v>
      </c>
      <c r="O20" s="49">
        <v>62511</v>
      </c>
      <c r="P20" s="7"/>
      <c r="Q20" s="45">
        <v>41244</v>
      </c>
      <c r="R20" s="46">
        <v>185</v>
      </c>
      <c r="S20" s="47">
        <v>453860</v>
      </c>
      <c r="T20" s="48">
        <v>45211.067940940004</v>
      </c>
      <c r="U20" s="49">
        <v>6571946</v>
      </c>
      <c r="V20" s="25"/>
      <c r="W20" s="46">
        <v>30</v>
      </c>
      <c r="X20" s="47">
        <v>68000</v>
      </c>
      <c r="Y20" s="48">
        <v>6727.4177300000001</v>
      </c>
      <c r="Z20" s="49">
        <v>32000</v>
      </c>
      <c r="AA20" s="7"/>
      <c r="AB20" s="46">
        <v>0</v>
      </c>
      <c r="AC20" s="47">
        <v>0</v>
      </c>
      <c r="AD20" s="48">
        <v>0</v>
      </c>
      <c r="AE20" s="49">
        <v>0</v>
      </c>
      <c r="AF20" s="7"/>
      <c r="AG20" s="45">
        <v>41244</v>
      </c>
      <c r="AH20" s="46">
        <v>3</v>
      </c>
      <c r="AI20" s="47">
        <v>800</v>
      </c>
      <c r="AJ20" s="48">
        <v>928.63894400000004</v>
      </c>
      <c r="AK20" s="49">
        <v>400</v>
      </c>
      <c r="AL20" s="25"/>
      <c r="AM20" s="46">
        <v>0</v>
      </c>
      <c r="AN20" s="47">
        <v>0</v>
      </c>
      <c r="AO20" s="48">
        <v>0</v>
      </c>
      <c r="AP20" s="49">
        <v>200</v>
      </c>
      <c r="AQ20" s="25"/>
      <c r="AR20" s="50">
        <v>0</v>
      </c>
      <c r="AS20" s="51">
        <v>0</v>
      </c>
      <c r="AT20" s="52">
        <v>0</v>
      </c>
      <c r="AU20" s="53">
        <v>0</v>
      </c>
      <c r="AV20" s="7"/>
      <c r="AW20" s="45">
        <v>41244</v>
      </c>
      <c r="AX20" s="46">
        <v>3</v>
      </c>
      <c r="AY20" s="47">
        <v>2462</v>
      </c>
      <c r="AZ20" s="48">
        <v>263.01442500000002</v>
      </c>
      <c r="BA20" s="49">
        <v>2621</v>
      </c>
      <c r="BB20" s="25"/>
      <c r="BC20" s="46">
        <f>'[1]FUT LIAÑO'!AL14</f>
        <v>25</v>
      </c>
      <c r="BD20" s="47">
        <f>'[1]FUT LIAÑO'!AM14</f>
        <v>4566</v>
      </c>
      <c r="BE20" s="48">
        <f>'[1]FUT LIAÑO'!AN14/1000000</f>
        <v>486.42547500000001</v>
      </c>
      <c r="BF20" s="49">
        <f>'[1]FUT LIAÑO'!AO14</f>
        <v>24366</v>
      </c>
      <c r="BG20" s="25"/>
      <c r="BH20" s="50">
        <f>'[1]FUT LIAÑO'!CN14</f>
        <v>0</v>
      </c>
      <c r="BI20" s="51">
        <f>'[1]FUT LIAÑO'!CO14</f>
        <v>0</v>
      </c>
      <c r="BJ20" s="52">
        <f>'[1]FUT LIAÑO'!CP14/1000000</f>
        <v>0</v>
      </c>
      <c r="BK20" s="53">
        <f>'[1]FUT LIAÑO'!CQ14</f>
        <v>0</v>
      </c>
      <c r="BL20" s="7"/>
    </row>
    <row r="21" spans="1:64">
      <c r="A21" s="45">
        <f>'[1]APENDICE TRIM ING'!P20</f>
        <v>41275</v>
      </c>
      <c r="B21" s="46">
        <v>931</v>
      </c>
      <c r="C21" s="47">
        <v>687280</v>
      </c>
      <c r="D21" s="48">
        <v>87582.984152999998</v>
      </c>
      <c r="E21" s="49">
        <v>484488</v>
      </c>
      <c r="F21" s="25"/>
      <c r="G21" s="46">
        <v>6</v>
      </c>
      <c r="H21" s="47">
        <v>889</v>
      </c>
      <c r="I21" s="48">
        <v>151.66341</v>
      </c>
      <c r="J21" s="49">
        <v>610</v>
      </c>
      <c r="K21" s="25"/>
      <c r="L21" s="46">
        <v>8065</v>
      </c>
      <c r="M21" s="47">
        <v>29094</v>
      </c>
      <c r="N21" s="48">
        <v>13178.460300000001</v>
      </c>
      <c r="O21" s="49">
        <v>63716</v>
      </c>
      <c r="P21" s="7"/>
      <c r="Q21" s="45">
        <v>41275</v>
      </c>
      <c r="R21" s="46">
        <v>165</v>
      </c>
      <c r="S21" s="47">
        <v>305811</v>
      </c>
      <c r="T21" s="48">
        <v>30465.96599782</v>
      </c>
      <c r="U21" s="49">
        <v>6337229</v>
      </c>
      <c r="V21" s="25"/>
      <c r="W21" s="46">
        <v>18</v>
      </c>
      <c r="X21" s="47">
        <v>50000</v>
      </c>
      <c r="Y21" s="48">
        <v>4945.1517999999996</v>
      </c>
      <c r="Z21" s="49">
        <v>22000</v>
      </c>
      <c r="AA21" s="7"/>
      <c r="AB21" s="46">
        <v>0</v>
      </c>
      <c r="AC21" s="47">
        <v>0</v>
      </c>
      <c r="AD21" s="48">
        <v>0</v>
      </c>
      <c r="AE21" s="49">
        <v>0</v>
      </c>
      <c r="AF21" s="7"/>
      <c r="AG21" s="45">
        <v>41275</v>
      </c>
      <c r="AH21" s="46">
        <v>0</v>
      </c>
      <c r="AI21" s="47">
        <v>0</v>
      </c>
      <c r="AJ21" s="48">
        <v>0</v>
      </c>
      <c r="AK21" s="49">
        <v>400</v>
      </c>
      <c r="AL21" s="25"/>
      <c r="AM21" s="46">
        <v>0</v>
      </c>
      <c r="AN21" s="47">
        <v>0</v>
      </c>
      <c r="AO21" s="48">
        <v>0</v>
      </c>
      <c r="AP21" s="49">
        <v>200</v>
      </c>
      <c r="AQ21" s="25"/>
      <c r="AR21" s="50">
        <v>0</v>
      </c>
      <c r="AS21" s="51">
        <v>0</v>
      </c>
      <c r="AT21" s="52">
        <v>0</v>
      </c>
      <c r="AU21" s="53">
        <v>0</v>
      </c>
      <c r="AV21" s="7"/>
      <c r="AW21" s="45">
        <v>41275</v>
      </c>
      <c r="AX21" s="46">
        <v>2</v>
      </c>
      <c r="AY21" s="47">
        <v>2621</v>
      </c>
      <c r="AZ21" s="48">
        <v>283.39907499999998</v>
      </c>
      <c r="BA21" s="49">
        <v>0</v>
      </c>
      <c r="BB21" s="25"/>
      <c r="BC21" s="46">
        <f>'[1]FUT LIAÑO'!AL15</f>
        <v>148</v>
      </c>
      <c r="BD21" s="47">
        <f>'[1]FUT LIAÑO'!AM15</f>
        <v>44682</v>
      </c>
      <c r="BE21" s="48">
        <f>'[1]FUT LIAÑO'!AN15/1000000</f>
        <v>4871.7884000000004</v>
      </c>
      <c r="BF21" s="49">
        <f>'[1]FUT LIAÑO'!AO15</f>
        <v>8689</v>
      </c>
      <c r="BG21" s="25"/>
      <c r="BH21" s="50">
        <f>'[1]FUT LIAÑO'!CN15</f>
        <v>0</v>
      </c>
      <c r="BI21" s="51">
        <f>'[1]FUT LIAÑO'!CO15</f>
        <v>0</v>
      </c>
      <c r="BJ21" s="52">
        <f>'[1]FUT LIAÑO'!CP15/1000000</f>
        <v>0</v>
      </c>
      <c r="BK21" s="53">
        <f>'[1]FUT LIAÑO'!CQ15</f>
        <v>0</v>
      </c>
      <c r="BL21" s="7"/>
    </row>
    <row r="22" spans="1:64">
      <c r="A22" s="45">
        <f>'[1]APENDICE TRIM ING'!P21</f>
        <v>41306</v>
      </c>
      <c r="B22" s="68">
        <v>420</v>
      </c>
      <c r="C22" s="69">
        <v>942261</v>
      </c>
      <c r="D22" s="48">
        <v>121091.740233</v>
      </c>
      <c r="E22" s="70">
        <v>553356</v>
      </c>
      <c r="F22" s="25"/>
      <c r="G22" s="68">
        <v>5</v>
      </c>
      <c r="H22" s="69">
        <v>695</v>
      </c>
      <c r="I22" s="48">
        <v>118.98022</v>
      </c>
      <c r="J22" s="70">
        <v>381</v>
      </c>
      <c r="K22" s="25"/>
      <c r="L22" s="68">
        <v>9135</v>
      </c>
      <c r="M22" s="69">
        <v>29029</v>
      </c>
      <c r="N22" s="48">
        <v>12905.00935</v>
      </c>
      <c r="O22" s="70">
        <v>66844</v>
      </c>
      <c r="P22" s="7"/>
      <c r="Q22" s="45">
        <v>41306</v>
      </c>
      <c r="R22" s="68">
        <v>256</v>
      </c>
      <c r="S22" s="69">
        <v>585200</v>
      </c>
      <c r="T22" s="48">
        <v>58314.573483339998</v>
      </c>
      <c r="U22" s="70">
        <v>6043266</v>
      </c>
      <c r="V22" s="25"/>
      <c r="W22" s="68">
        <v>6</v>
      </c>
      <c r="X22" s="69">
        <v>50000</v>
      </c>
      <c r="Y22" s="48">
        <v>4947.2767000000003</v>
      </c>
      <c r="Z22" s="70">
        <v>12000</v>
      </c>
      <c r="AA22" s="7"/>
      <c r="AB22" s="68">
        <v>0</v>
      </c>
      <c r="AC22" s="69">
        <v>0</v>
      </c>
      <c r="AD22" s="48">
        <v>0</v>
      </c>
      <c r="AE22" s="70">
        <v>0</v>
      </c>
      <c r="AF22" s="7"/>
      <c r="AG22" s="45">
        <v>41306</v>
      </c>
      <c r="AH22" s="68">
        <v>0</v>
      </c>
      <c r="AI22" s="69">
        <v>0</v>
      </c>
      <c r="AJ22" s="48">
        <v>0</v>
      </c>
      <c r="AK22" s="70">
        <v>400</v>
      </c>
      <c r="AL22" s="25"/>
      <c r="AM22" s="68">
        <v>5</v>
      </c>
      <c r="AN22" s="69">
        <v>500</v>
      </c>
      <c r="AO22" s="48">
        <v>455.83268460000005</v>
      </c>
      <c r="AP22" s="70">
        <v>200</v>
      </c>
      <c r="AQ22" s="25"/>
      <c r="AR22" s="71">
        <v>0</v>
      </c>
      <c r="AS22" s="72">
        <v>0</v>
      </c>
      <c r="AT22" s="52">
        <v>0</v>
      </c>
      <c r="AU22" s="73">
        <v>0</v>
      </c>
      <c r="AV22" s="7"/>
      <c r="AW22" s="45">
        <v>41306</v>
      </c>
      <c r="AX22" s="68">
        <v>0</v>
      </c>
      <c r="AY22" s="69">
        <v>0</v>
      </c>
      <c r="AZ22" s="48">
        <v>0</v>
      </c>
      <c r="BA22" s="70">
        <v>0</v>
      </c>
      <c r="BB22" s="25"/>
      <c r="BC22" s="68">
        <f>'[1]FUT LIAÑO'!AL16</f>
        <v>38</v>
      </c>
      <c r="BD22" s="69">
        <f>'[1]FUT LIAÑO'!AM16</f>
        <v>33233</v>
      </c>
      <c r="BE22" s="48">
        <f>'[1]FUT LIAÑO'!AN16/1000000</f>
        <v>3735.9943250000001</v>
      </c>
      <c r="BF22" s="70">
        <f>'[1]FUT LIAÑO'!AO16</f>
        <v>11513</v>
      </c>
      <c r="BG22" s="25"/>
      <c r="BH22" s="71">
        <f>'[1]FUT LIAÑO'!CN16</f>
        <v>0</v>
      </c>
      <c r="BI22" s="72">
        <f>'[1]FUT LIAÑO'!CO16</f>
        <v>0</v>
      </c>
      <c r="BJ22" s="52">
        <f>'[1]FUT LIAÑO'!CP16/1000000</f>
        <v>0</v>
      </c>
      <c r="BK22" s="73">
        <f>'[1]FUT LIAÑO'!CQ16</f>
        <v>0</v>
      </c>
      <c r="BL22" s="7"/>
    </row>
    <row r="23" spans="1:64">
      <c r="A23" s="45">
        <f>'[1]APENDICE TRIM ING'!P22</f>
        <v>41334</v>
      </c>
      <c r="B23" s="68">
        <v>616</v>
      </c>
      <c r="C23" s="69">
        <v>1489078</v>
      </c>
      <c r="D23" s="48">
        <v>188498.65918300001</v>
      </c>
      <c r="E23" s="70">
        <v>666256</v>
      </c>
      <c r="F23" s="25"/>
      <c r="G23" s="68">
        <v>6</v>
      </c>
      <c r="H23" s="69">
        <v>1454</v>
      </c>
      <c r="I23" s="48">
        <v>237.98848000000001</v>
      </c>
      <c r="J23" s="70">
        <v>381</v>
      </c>
      <c r="K23" s="25"/>
      <c r="L23" s="68">
        <v>11713</v>
      </c>
      <c r="M23" s="69">
        <v>168557</v>
      </c>
      <c r="N23" s="48">
        <v>73936.919410000002</v>
      </c>
      <c r="O23" s="70">
        <v>51797</v>
      </c>
      <c r="P23" s="7"/>
      <c r="Q23" s="45">
        <v>41334</v>
      </c>
      <c r="R23" s="68">
        <v>396</v>
      </c>
      <c r="S23" s="69">
        <v>1070630</v>
      </c>
      <c r="T23" s="48">
        <v>106694.59946896</v>
      </c>
      <c r="U23" s="70">
        <v>5699539</v>
      </c>
      <c r="V23" s="25"/>
      <c r="W23" s="68">
        <v>11</v>
      </c>
      <c r="X23" s="69">
        <v>50000</v>
      </c>
      <c r="Y23" s="48">
        <v>4950.0721499900001</v>
      </c>
      <c r="Z23" s="70">
        <v>27000</v>
      </c>
      <c r="AA23" s="7"/>
      <c r="AB23" s="68">
        <v>2</v>
      </c>
      <c r="AC23" s="69">
        <v>2000</v>
      </c>
      <c r="AD23" s="48">
        <v>2.444</v>
      </c>
      <c r="AE23" s="70">
        <v>2000</v>
      </c>
      <c r="AF23" s="7"/>
      <c r="AG23" s="45">
        <v>41334</v>
      </c>
      <c r="AH23" s="68">
        <v>2</v>
      </c>
      <c r="AI23" s="69">
        <v>800</v>
      </c>
      <c r="AJ23" s="48">
        <v>950.90613599999995</v>
      </c>
      <c r="AK23" s="70">
        <v>400</v>
      </c>
      <c r="AL23" s="25"/>
      <c r="AM23" s="68">
        <v>0</v>
      </c>
      <c r="AN23" s="69">
        <v>0</v>
      </c>
      <c r="AO23" s="48">
        <v>0</v>
      </c>
      <c r="AP23" s="70">
        <v>200</v>
      </c>
      <c r="AQ23" s="25"/>
      <c r="AR23" s="71">
        <v>0</v>
      </c>
      <c r="AS23" s="72">
        <v>0</v>
      </c>
      <c r="AT23" s="52">
        <v>0</v>
      </c>
      <c r="AU23" s="73">
        <v>0</v>
      </c>
      <c r="AV23" s="7"/>
      <c r="AW23" s="45">
        <v>41334</v>
      </c>
      <c r="AX23" s="68">
        <v>0</v>
      </c>
      <c r="AY23" s="69">
        <v>0</v>
      </c>
      <c r="AZ23" s="48">
        <v>0</v>
      </c>
      <c r="BA23" s="70">
        <v>0</v>
      </c>
      <c r="BB23" s="25"/>
      <c r="BC23" s="68">
        <f>'[1]FUT LIAÑO'!AL17</f>
        <v>13</v>
      </c>
      <c r="BD23" s="69">
        <f>'[1]FUT LIAÑO'!AM17</f>
        <v>5084</v>
      </c>
      <c r="BE23" s="48">
        <f>'[1]FUT LIAÑO'!AN17/1000000</f>
        <v>582.96654999999998</v>
      </c>
      <c r="BF23" s="70">
        <f>'[1]FUT LIAÑO'!AO17</f>
        <v>13613</v>
      </c>
      <c r="BG23" s="25"/>
      <c r="BH23" s="71">
        <f>'[1]FUT LIAÑO'!CN17</f>
        <v>0</v>
      </c>
      <c r="BI23" s="72">
        <f>'[1]FUT LIAÑO'!CO17</f>
        <v>0</v>
      </c>
      <c r="BJ23" s="52">
        <f>'[1]FUT LIAÑO'!CP17/1000000</f>
        <v>0</v>
      </c>
      <c r="BK23" s="73">
        <f>'[1]FUT LIAÑO'!CQ17</f>
        <v>0</v>
      </c>
      <c r="BL23" s="7"/>
    </row>
    <row r="24" spans="1:64">
      <c r="A24" s="45">
        <f>'[1]APENDICE TRIM ING'!P23</f>
        <v>41365</v>
      </c>
      <c r="B24" s="68">
        <v>479</v>
      </c>
      <c r="C24" s="69">
        <v>653060</v>
      </c>
      <c r="D24" s="48">
        <v>80226.013621999999</v>
      </c>
      <c r="E24" s="70">
        <v>750345</v>
      </c>
      <c r="F24" s="25"/>
      <c r="G24" s="68">
        <v>5</v>
      </c>
      <c r="H24" s="69">
        <v>726</v>
      </c>
      <c r="I24" s="48">
        <v>115.627419</v>
      </c>
      <c r="J24" s="70">
        <v>381</v>
      </c>
      <c r="K24" s="25"/>
      <c r="L24" s="68">
        <v>11966</v>
      </c>
      <c r="M24" s="69">
        <v>40198</v>
      </c>
      <c r="N24" s="48">
        <v>17398.884689999999</v>
      </c>
      <c r="O24" s="70">
        <v>53055</v>
      </c>
      <c r="P24" s="7"/>
      <c r="Q24" s="45">
        <v>41365</v>
      </c>
      <c r="R24" s="68">
        <v>273</v>
      </c>
      <c r="S24" s="69">
        <v>938184</v>
      </c>
      <c r="T24" s="48">
        <v>93503.056476800004</v>
      </c>
      <c r="U24" s="70">
        <v>5331680</v>
      </c>
      <c r="V24" s="25"/>
      <c r="W24" s="68">
        <v>65</v>
      </c>
      <c r="X24" s="69">
        <v>148000</v>
      </c>
      <c r="Y24" s="48">
        <v>14656.741830000001</v>
      </c>
      <c r="Z24" s="70">
        <v>40000</v>
      </c>
      <c r="AA24" s="7"/>
      <c r="AB24" s="68">
        <v>0</v>
      </c>
      <c r="AC24" s="69">
        <v>0</v>
      </c>
      <c r="AD24" s="48">
        <v>0</v>
      </c>
      <c r="AE24" s="70">
        <v>2000</v>
      </c>
      <c r="AF24" s="7"/>
      <c r="AG24" s="45">
        <v>41365</v>
      </c>
      <c r="AH24" s="68">
        <v>0</v>
      </c>
      <c r="AI24" s="69">
        <v>0</v>
      </c>
      <c r="AJ24" s="48">
        <v>0</v>
      </c>
      <c r="AK24" s="70">
        <v>400</v>
      </c>
      <c r="AL24" s="25"/>
      <c r="AM24" s="68">
        <v>1</v>
      </c>
      <c r="AN24" s="69">
        <v>100</v>
      </c>
      <c r="AO24" s="48">
        <v>91.445266000000004</v>
      </c>
      <c r="AP24" s="70">
        <v>100</v>
      </c>
      <c r="AQ24" s="25"/>
      <c r="AR24" s="71">
        <v>0</v>
      </c>
      <c r="AS24" s="72">
        <v>0</v>
      </c>
      <c r="AT24" s="52">
        <v>0</v>
      </c>
      <c r="AU24" s="73">
        <v>0</v>
      </c>
      <c r="AV24" s="7"/>
      <c r="AW24" s="45">
        <v>41365</v>
      </c>
      <c r="AX24" s="68">
        <v>0</v>
      </c>
      <c r="AY24" s="69">
        <v>0</v>
      </c>
      <c r="AZ24" s="48">
        <v>0</v>
      </c>
      <c r="BA24" s="70">
        <v>0</v>
      </c>
      <c r="BB24" s="25"/>
      <c r="BC24" s="68">
        <f>'[1]FUT LIAÑO'!AL18</f>
        <v>60</v>
      </c>
      <c r="BD24" s="69">
        <f>'[1]FUT LIAÑO'!AM18</f>
        <v>7642</v>
      </c>
      <c r="BE24" s="48">
        <f>'[1]FUT LIAÑO'!AN18/1000000</f>
        <v>897.39570000000003</v>
      </c>
      <c r="BF24" s="70">
        <f>'[1]FUT LIAÑO'!AO18</f>
        <v>16213</v>
      </c>
      <c r="BG24" s="25"/>
      <c r="BH24" s="71">
        <f>'[1]FUT LIAÑO'!CN18</f>
        <v>0</v>
      </c>
      <c r="BI24" s="72">
        <f>'[1]FUT LIAÑO'!CO18</f>
        <v>0</v>
      </c>
      <c r="BJ24" s="52">
        <f>'[1]FUT LIAÑO'!CP18/1000000</f>
        <v>0</v>
      </c>
      <c r="BK24" s="73">
        <f>'[1]FUT LIAÑO'!CQ18</f>
        <v>0</v>
      </c>
      <c r="BL24" s="7"/>
    </row>
    <row r="25" spans="1:64">
      <c r="A25" s="45">
        <f>'[1]APENDICE TRIM ING'!P24</f>
        <v>41395</v>
      </c>
      <c r="B25" s="68">
        <v>777</v>
      </c>
      <c r="C25" s="69">
        <v>1109565</v>
      </c>
      <c r="D25" s="48">
        <v>138973.76754500001</v>
      </c>
      <c r="E25" s="70">
        <v>896140</v>
      </c>
      <c r="F25" s="25"/>
      <c r="G25" s="68">
        <v>3</v>
      </c>
      <c r="H25" s="69">
        <v>314</v>
      </c>
      <c r="I25" s="48">
        <v>49.439050999999999</v>
      </c>
      <c r="J25" s="70">
        <v>127</v>
      </c>
      <c r="K25" s="25"/>
      <c r="L25" s="68">
        <v>13431</v>
      </c>
      <c r="M25" s="69">
        <v>49983</v>
      </c>
      <c r="N25" s="48">
        <v>20509.42957</v>
      </c>
      <c r="O25" s="70">
        <v>52869</v>
      </c>
      <c r="P25" s="7"/>
      <c r="Q25" s="45">
        <v>41395</v>
      </c>
      <c r="R25" s="68">
        <v>122</v>
      </c>
      <c r="S25" s="69">
        <v>197000</v>
      </c>
      <c r="T25" s="48">
        <v>19637.150119999998</v>
      </c>
      <c r="U25" s="70">
        <v>5203591</v>
      </c>
      <c r="V25" s="25"/>
      <c r="W25" s="68">
        <v>35</v>
      </c>
      <c r="X25" s="69">
        <v>64000</v>
      </c>
      <c r="Y25" s="48">
        <v>6339.3007600000001</v>
      </c>
      <c r="Z25" s="70">
        <v>25000</v>
      </c>
      <c r="AA25" s="7"/>
      <c r="AB25" s="68">
        <v>0</v>
      </c>
      <c r="AC25" s="69">
        <v>0</v>
      </c>
      <c r="AD25" s="48">
        <v>0</v>
      </c>
      <c r="AE25" s="70">
        <v>2000</v>
      </c>
      <c r="AF25" s="7"/>
      <c r="AG25" s="45">
        <v>41395</v>
      </c>
      <c r="AH25" s="68">
        <v>0</v>
      </c>
      <c r="AI25" s="69">
        <v>0</v>
      </c>
      <c r="AJ25" s="48">
        <v>0</v>
      </c>
      <c r="AK25" s="70">
        <v>400</v>
      </c>
      <c r="AL25" s="25"/>
      <c r="AM25" s="68">
        <v>0</v>
      </c>
      <c r="AN25" s="69">
        <v>0</v>
      </c>
      <c r="AO25" s="48">
        <v>0</v>
      </c>
      <c r="AP25" s="70">
        <v>100</v>
      </c>
      <c r="AQ25" s="25"/>
      <c r="AR25" s="71">
        <v>0</v>
      </c>
      <c r="AS25" s="72">
        <v>0</v>
      </c>
      <c r="AT25" s="52">
        <v>0</v>
      </c>
      <c r="AU25" s="73">
        <v>0</v>
      </c>
      <c r="AV25" s="7"/>
      <c r="AW25" s="45">
        <v>41395</v>
      </c>
      <c r="AX25" s="68">
        <v>0</v>
      </c>
      <c r="AY25" s="69">
        <v>0</v>
      </c>
      <c r="AZ25" s="48">
        <v>0</v>
      </c>
      <c r="BA25" s="70">
        <v>0</v>
      </c>
      <c r="BB25" s="25"/>
      <c r="BC25" s="68">
        <f>'[1]FUT LIAÑO'!AL19</f>
        <v>90</v>
      </c>
      <c r="BD25" s="69">
        <f>'[1]FUT LIAÑO'!AM19</f>
        <v>37060</v>
      </c>
      <c r="BE25" s="48">
        <f>'[1]FUT LIAÑO'!AN19/1000000</f>
        <v>3832.114</v>
      </c>
      <c r="BF25" s="70">
        <f>'[1]FUT LIAÑO'!AO19</f>
        <v>16870</v>
      </c>
      <c r="BG25" s="25"/>
      <c r="BH25" s="71">
        <f>'[1]FUT LIAÑO'!CN19</f>
        <v>0</v>
      </c>
      <c r="BI25" s="72">
        <f>'[1]FUT LIAÑO'!CO19</f>
        <v>0</v>
      </c>
      <c r="BJ25" s="52">
        <f>'[1]FUT LIAÑO'!CP19/1000000</f>
        <v>0</v>
      </c>
      <c r="BK25" s="73">
        <f>'[1]FUT LIAÑO'!CQ19</f>
        <v>0</v>
      </c>
      <c r="BL25" s="7"/>
    </row>
    <row r="26" spans="1:64">
      <c r="A26" s="45">
        <f>'[1]APENDICE TRIM ING'!P25</f>
        <v>41426</v>
      </c>
      <c r="B26" s="68">
        <v>868</v>
      </c>
      <c r="C26" s="69">
        <v>2016868</v>
      </c>
      <c r="D26" s="48">
        <v>263721.35961500002</v>
      </c>
      <c r="E26" s="70">
        <v>642686</v>
      </c>
      <c r="F26" s="25"/>
      <c r="G26" s="68">
        <v>6</v>
      </c>
      <c r="H26" s="69">
        <v>969</v>
      </c>
      <c r="I26" s="48">
        <v>165.29202799999999</v>
      </c>
      <c r="J26" s="70">
        <v>706</v>
      </c>
      <c r="K26" s="25"/>
      <c r="L26" s="68">
        <v>25028</v>
      </c>
      <c r="M26" s="69">
        <v>167243</v>
      </c>
      <c r="N26" s="48">
        <v>66138.66489</v>
      </c>
      <c r="O26" s="70">
        <v>51268</v>
      </c>
      <c r="P26" s="7"/>
      <c r="Q26" s="45">
        <v>41426</v>
      </c>
      <c r="R26" s="68">
        <v>171</v>
      </c>
      <c r="S26" s="69">
        <v>451000</v>
      </c>
      <c r="T26" s="48">
        <v>44944.272010000001</v>
      </c>
      <c r="U26" s="70">
        <v>4978011</v>
      </c>
      <c r="V26" s="25"/>
      <c r="W26" s="68">
        <v>40</v>
      </c>
      <c r="X26" s="69">
        <v>54000</v>
      </c>
      <c r="Y26" s="48">
        <v>5349.1075099999998</v>
      </c>
      <c r="Z26" s="70">
        <v>34000</v>
      </c>
      <c r="AA26" s="7"/>
      <c r="AB26" s="68">
        <v>0</v>
      </c>
      <c r="AC26" s="69">
        <v>0</v>
      </c>
      <c r="AD26" s="48">
        <v>0</v>
      </c>
      <c r="AE26" s="70">
        <v>2000</v>
      </c>
      <c r="AF26" s="7"/>
      <c r="AG26" s="45">
        <v>41426</v>
      </c>
      <c r="AH26" s="68">
        <v>2</v>
      </c>
      <c r="AI26" s="69">
        <v>800</v>
      </c>
      <c r="AJ26" s="48">
        <v>902.81668000000002</v>
      </c>
      <c r="AK26" s="70">
        <v>400</v>
      </c>
      <c r="AL26" s="25"/>
      <c r="AM26" s="68">
        <v>0</v>
      </c>
      <c r="AN26" s="69">
        <v>0</v>
      </c>
      <c r="AO26" s="48">
        <v>0</v>
      </c>
      <c r="AP26" s="70">
        <v>100</v>
      </c>
      <c r="AQ26" s="25"/>
      <c r="AR26" s="71">
        <v>0</v>
      </c>
      <c r="AS26" s="72">
        <v>0</v>
      </c>
      <c r="AT26" s="52">
        <v>0</v>
      </c>
      <c r="AU26" s="73">
        <v>0</v>
      </c>
      <c r="AV26" s="7"/>
      <c r="AW26" s="45">
        <v>41426</v>
      </c>
      <c r="AX26" s="68">
        <v>0</v>
      </c>
      <c r="AY26" s="69">
        <v>0</v>
      </c>
      <c r="AZ26" s="48">
        <v>0</v>
      </c>
      <c r="BA26" s="70">
        <v>0</v>
      </c>
      <c r="BB26" s="25"/>
      <c r="BC26" s="68">
        <f>'[1]FUT LIAÑO'!AL20</f>
        <v>51</v>
      </c>
      <c r="BD26" s="69">
        <f>'[1]FUT LIAÑO'!AM20</f>
        <v>7921</v>
      </c>
      <c r="BE26" s="48">
        <f>'[1]FUT LIAÑO'!AN20/1000000</f>
        <v>725.18444999999997</v>
      </c>
      <c r="BF26" s="70">
        <f>'[1]FUT LIAÑO'!AO20</f>
        <v>11070</v>
      </c>
      <c r="BG26" s="25"/>
      <c r="BH26" s="71">
        <f>'[1]FUT LIAÑO'!CN20</f>
        <v>0</v>
      </c>
      <c r="BI26" s="72">
        <f>'[1]FUT LIAÑO'!CO20</f>
        <v>0</v>
      </c>
      <c r="BJ26" s="52">
        <f>'[1]FUT LIAÑO'!CP20/1000000</f>
        <v>0</v>
      </c>
      <c r="BK26" s="73">
        <f>'[1]FUT LIAÑO'!CQ20</f>
        <v>0</v>
      </c>
      <c r="BL26" s="7"/>
    </row>
    <row r="27" spans="1:64">
      <c r="A27" s="45">
        <f>'[1]APENDICE TRIM ING'!P26</f>
        <v>41456</v>
      </c>
      <c r="B27" s="68">
        <v>569</v>
      </c>
      <c r="C27" s="69">
        <v>891565</v>
      </c>
      <c r="D27" s="48">
        <v>114705.036276</v>
      </c>
      <c r="E27" s="70">
        <v>578311</v>
      </c>
      <c r="F27" s="25"/>
      <c r="G27" s="68">
        <v>9</v>
      </c>
      <c r="H27" s="69">
        <v>1215</v>
      </c>
      <c r="I27" s="48">
        <v>203.61988600000001</v>
      </c>
      <c r="J27" s="70">
        <v>977</v>
      </c>
      <c r="K27" s="25"/>
      <c r="L27" s="68">
        <v>11390</v>
      </c>
      <c r="M27" s="69">
        <v>34498</v>
      </c>
      <c r="N27" s="48">
        <v>14044.944289999999</v>
      </c>
      <c r="O27" s="70">
        <v>58189</v>
      </c>
      <c r="P27" s="7"/>
      <c r="Q27" s="45">
        <v>41456</v>
      </c>
      <c r="R27" s="68">
        <v>318</v>
      </c>
      <c r="S27" s="69">
        <v>1122292</v>
      </c>
      <c r="T27" s="48">
        <v>111847.45471424001</v>
      </c>
      <c r="U27" s="70">
        <v>4512991</v>
      </c>
      <c r="V27" s="25"/>
      <c r="W27" s="68">
        <v>7</v>
      </c>
      <c r="X27" s="69">
        <v>10000</v>
      </c>
      <c r="Y27" s="48">
        <v>990.23789999999997</v>
      </c>
      <c r="Z27" s="70">
        <v>40000</v>
      </c>
      <c r="AA27" s="13"/>
      <c r="AB27" s="68">
        <v>2</v>
      </c>
      <c r="AC27" s="69">
        <v>2000</v>
      </c>
      <c r="AD27" s="48">
        <v>2.706</v>
      </c>
      <c r="AE27" s="70">
        <v>4000</v>
      </c>
      <c r="AF27" s="7"/>
      <c r="AG27" s="45">
        <v>41456</v>
      </c>
      <c r="AH27" s="68">
        <v>0</v>
      </c>
      <c r="AI27" s="69">
        <v>0</v>
      </c>
      <c r="AJ27" s="48">
        <v>0</v>
      </c>
      <c r="AK27" s="70">
        <v>400</v>
      </c>
      <c r="AL27" s="25"/>
      <c r="AM27" s="68">
        <v>0</v>
      </c>
      <c r="AN27" s="69">
        <v>0</v>
      </c>
      <c r="AO27" s="48">
        <v>0</v>
      </c>
      <c r="AP27" s="70">
        <v>100</v>
      </c>
      <c r="AQ27" s="25"/>
      <c r="AR27" s="71">
        <v>0</v>
      </c>
      <c r="AS27" s="72">
        <v>0</v>
      </c>
      <c r="AT27" s="52">
        <v>0</v>
      </c>
      <c r="AU27" s="73">
        <v>0</v>
      </c>
      <c r="AV27" s="7"/>
      <c r="AW27" s="45">
        <v>41456</v>
      </c>
      <c r="AX27" s="68">
        <v>0</v>
      </c>
      <c r="AY27" s="69">
        <v>0</v>
      </c>
      <c r="AZ27" s="48">
        <v>0</v>
      </c>
      <c r="BA27" s="70">
        <v>0</v>
      </c>
      <c r="BB27" s="25"/>
      <c r="BC27" s="68">
        <f>'[1]FUT LIAÑO'!AL21</f>
        <v>167</v>
      </c>
      <c r="BD27" s="69">
        <f>'[1]FUT LIAÑO'!AM21</f>
        <v>23961</v>
      </c>
      <c r="BE27" s="48">
        <f>'[1]FUT LIAÑO'!AN21/1000000</f>
        <v>1831.5168000000001</v>
      </c>
      <c r="BF27" s="70">
        <f>'[1]FUT LIAÑO'!AO21</f>
        <v>24831</v>
      </c>
      <c r="BG27" s="25"/>
      <c r="BH27" s="71">
        <f>'[1]FUT LIAÑO'!CN21</f>
        <v>0</v>
      </c>
      <c r="BI27" s="72">
        <f>'[1]FUT LIAÑO'!CO21</f>
        <v>0</v>
      </c>
      <c r="BJ27" s="52">
        <f>'[1]FUT LIAÑO'!CP21/1000000</f>
        <v>0</v>
      </c>
      <c r="BK27" s="73">
        <f>'[1]FUT LIAÑO'!CQ21</f>
        <v>0</v>
      </c>
      <c r="BL27" s="7"/>
    </row>
    <row r="28" spans="1:64">
      <c r="A28" s="45">
        <f>'[1]APENDICE TRIM ING'!P27</f>
        <v>41487</v>
      </c>
      <c r="B28" s="68">
        <v>861</v>
      </c>
      <c r="C28" s="69">
        <v>1596216</v>
      </c>
      <c r="D28" s="48">
        <v>209319.12185699999</v>
      </c>
      <c r="E28" s="70">
        <v>651206</v>
      </c>
      <c r="F28" s="25"/>
      <c r="G28" s="68">
        <v>6</v>
      </c>
      <c r="H28" s="69">
        <v>638</v>
      </c>
      <c r="I28" s="48">
        <v>109.33356000000001</v>
      </c>
      <c r="J28" s="70">
        <v>837</v>
      </c>
      <c r="K28" s="25"/>
      <c r="L28" s="68">
        <v>15946</v>
      </c>
      <c r="M28" s="69">
        <v>47655</v>
      </c>
      <c r="N28" s="48">
        <v>19585.283869999999</v>
      </c>
      <c r="O28" s="70">
        <v>57986</v>
      </c>
      <c r="P28" s="44"/>
      <c r="Q28" s="45">
        <v>41487</v>
      </c>
      <c r="R28" s="68">
        <v>167</v>
      </c>
      <c r="S28" s="69">
        <v>717001</v>
      </c>
      <c r="T28" s="48">
        <v>71458.524874359995</v>
      </c>
      <c r="U28" s="70">
        <v>4376527</v>
      </c>
      <c r="V28" s="25"/>
      <c r="W28" s="68">
        <v>0</v>
      </c>
      <c r="X28" s="69">
        <v>0</v>
      </c>
      <c r="Y28" s="48">
        <v>0</v>
      </c>
      <c r="Z28" s="70">
        <v>40000</v>
      </c>
      <c r="AA28" s="7"/>
      <c r="AB28" s="68">
        <v>1</v>
      </c>
      <c r="AC28" s="69">
        <v>1000</v>
      </c>
      <c r="AD28" s="48">
        <v>1.337</v>
      </c>
      <c r="AE28" s="70">
        <v>5000</v>
      </c>
      <c r="AF28" s="7"/>
      <c r="AG28" s="45">
        <v>41487</v>
      </c>
      <c r="AH28" s="68">
        <v>0</v>
      </c>
      <c r="AI28" s="69">
        <v>0</v>
      </c>
      <c r="AJ28" s="48">
        <v>0</v>
      </c>
      <c r="AK28" s="70">
        <v>400</v>
      </c>
      <c r="AL28" s="25"/>
      <c r="AM28" s="68">
        <v>1</v>
      </c>
      <c r="AN28" s="69">
        <v>100</v>
      </c>
      <c r="AO28" s="48">
        <v>106.43456999999999</v>
      </c>
      <c r="AP28" s="70">
        <v>0</v>
      </c>
      <c r="AQ28" s="25"/>
      <c r="AR28" s="71">
        <v>0</v>
      </c>
      <c r="AS28" s="72">
        <v>0</v>
      </c>
      <c r="AT28" s="52">
        <v>0</v>
      </c>
      <c r="AU28" s="73">
        <v>0</v>
      </c>
      <c r="AV28" s="7"/>
      <c r="AW28" s="45">
        <v>41487</v>
      </c>
      <c r="AX28" s="68">
        <v>0</v>
      </c>
      <c r="AY28" s="69">
        <v>0</v>
      </c>
      <c r="AZ28" s="48">
        <v>0</v>
      </c>
      <c r="BA28" s="70">
        <v>0</v>
      </c>
      <c r="BB28" s="25"/>
      <c r="BC28" s="68">
        <f>'[1]FUT LIAÑO'!AL22</f>
        <v>63</v>
      </c>
      <c r="BD28" s="69">
        <f>'[1]FUT LIAÑO'!AM22</f>
        <v>47312</v>
      </c>
      <c r="BE28" s="48">
        <f>'[1]FUT LIAÑO'!AN22/1000000</f>
        <v>3491.6437500000002</v>
      </c>
      <c r="BF28" s="70">
        <f>'[1]FUT LIAÑO'!AO22</f>
        <v>35645</v>
      </c>
      <c r="BG28" s="25"/>
      <c r="BH28" s="71">
        <f>'[1]FUT LIAÑO'!CN22</f>
        <v>0</v>
      </c>
      <c r="BI28" s="72">
        <f>'[1]FUT LIAÑO'!CO22</f>
        <v>0</v>
      </c>
      <c r="BJ28" s="52">
        <f>'[1]FUT LIAÑO'!CP22/1000000</f>
        <v>0</v>
      </c>
      <c r="BK28" s="73">
        <f>'[1]FUT LIAÑO'!CQ22</f>
        <v>0</v>
      </c>
      <c r="BL28" s="7"/>
    </row>
    <row r="29" spans="1:64">
      <c r="A29" s="45">
        <f>'[1]APENDICE TRIM ING'!P28</f>
        <v>41518</v>
      </c>
      <c r="B29" s="68">
        <v>681</v>
      </c>
      <c r="C29" s="69">
        <v>849087</v>
      </c>
      <c r="D29" s="48">
        <v>111876.215645</v>
      </c>
      <c r="E29" s="70">
        <v>627303</v>
      </c>
      <c r="F29" s="25"/>
      <c r="G29" s="68">
        <v>8</v>
      </c>
      <c r="H29" s="69">
        <v>1325</v>
      </c>
      <c r="I29" s="48">
        <v>231.06106299999999</v>
      </c>
      <c r="J29" s="70">
        <v>250</v>
      </c>
      <c r="K29" s="25"/>
      <c r="L29" s="68">
        <v>21130</v>
      </c>
      <c r="M29" s="69">
        <v>159515</v>
      </c>
      <c r="N29" s="48">
        <v>65657.538660000006</v>
      </c>
      <c r="O29" s="70">
        <v>52144</v>
      </c>
      <c r="P29" s="7"/>
      <c r="Q29" s="45">
        <v>41518</v>
      </c>
      <c r="R29" s="68">
        <v>271</v>
      </c>
      <c r="S29" s="69">
        <v>1091091</v>
      </c>
      <c r="T29" s="48">
        <v>108773.64143183999</v>
      </c>
      <c r="U29" s="70">
        <v>4442979</v>
      </c>
      <c r="V29" s="25"/>
      <c r="W29" s="68">
        <v>4</v>
      </c>
      <c r="X29" s="69">
        <v>40000</v>
      </c>
      <c r="Y29" s="48">
        <v>3963.0596</v>
      </c>
      <c r="Z29" s="70">
        <v>0</v>
      </c>
      <c r="AA29" s="7"/>
      <c r="AB29" s="68">
        <v>9</v>
      </c>
      <c r="AC29" s="69">
        <v>15000</v>
      </c>
      <c r="AD29" s="48">
        <v>19.626000000000001</v>
      </c>
      <c r="AE29" s="70">
        <v>15000</v>
      </c>
      <c r="AF29" s="7"/>
      <c r="AG29" s="45">
        <v>41518</v>
      </c>
      <c r="AH29" s="68">
        <v>2</v>
      </c>
      <c r="AI29" s="69">
        <v>800</v>
      </c>
      <c r="AJ29" s="48">
        <v>872.53344400000003</v>
      </c>
      <c r="AK29" s="70">
        <v>400</v>
      </c>
      <c r="AL29" s="25"/>
      <c r="AM29" s="68">
        <v>0</v>
      </c>
      <c r="AN29" s="69">
        <v>0</v>
      </c>
      <c r="AO29" s="48">
        <v>0</v>
      </c>
      <c r="AP29" s="70">
        <v>0</v>
      </c>
      <c r="AQ29" s="25"/>
      <c r="AR29" s="71">
        <v>0</v>
      </c>
      <c r="AS29" s="72">
        <v>0</v>
      </c>
      <c r="AT29" s="52">
        <v>0</v>
      </c>
      <c r="AU29" s="73">
        <v>0</v>
      </c>
      <c r="AV29" s="7"/>
      <c r="AW29" s="45">
        <v>41518</v>
      </c>
      <c r="AX29" s="68">
        <v>0</v>
      </c>
      <c r="AY29" s="69">
        <v>0</v>
      </c>
      <c r="AZ29" s="48">
        <v>0</v>
      </c>
      <c r="BA29" s="70">
        <v>0</v>
      </c>
      <c r="BB29" s="25"/>
      <c r="BC29" s="68">
        <f>'[1]FUT LIAÑO'!AL23</f>
        <v>25</v>
      </c>
      <c r="BD29" s="69">
        <f>'[1]FUT LIAÑO'!AM23</f>
        <v>5088</v>
      </c>
      <c r="BE29" s="48">
        <f>'[1]FUT LIAÑO'!AN23/1000000</f>
        <v>373.33695</v>
      </c>
      <c r="BF29" s="70">
        <f>'[1]FUT LIAÑO'!AO23</f>
        <v>13592</v>
      </c>
      <c r="BG29" s="25"/>
      <c r="BH29" s="71">
        <f>'[1]FUT LIAÑO'!CN23</f>
        <v>0</v>
      </c>
      <c r="BI29" s="72">
        <f>'[1]FUT LIAÑO'!CO23</f>
        <v>0</v>
      </c>
      <c r="BJ29" s="52">
        <f>'[1]FUT LIAÑO'!CP23/1000000</f>
        <v>0</v>
      </c>
      <c r="BK29" s="73">
        <f>'[1]FUT LIAÑO'!CQ23</f>
        <v>0</v>
      </c>
      <c r="BL29" s="7"/>
    </row>
    <row r="30" spans="1:64">
      <c r="A30" s="45">
        <f>'[1]APENDICE TRIM ING'!P29</f>
        <v>41548</v>
      </c>
      <c r="B30" s="68">
        <v>558</v>
      </c>
      <c r="C30" s="69">
        <v>765029</v>
      </c>
      <c r="D30" s="48">
        <v>99638.092604000005</v>
      </c>
      <c r="E30" s="70">
        <v>753531</v>
      </c>
      <c r="F30" s="25"/>
      <c r="G30" s="68">
        <v>5</v>
      </c>
      <c r="H30" s="69">
        <v>397</v>
      </c>
      <c r="I30" s="48">
        <v>70.119399999999999</v>
      </c>
      <c r="J30" s="70">
        <v>247</v>
      </c>
      <c r="K30" s="25"/>
      <c r="L30" s="68">
        <v>15657</v>
      </c>
      <c r="M30" s="69">
        <v>43505</v>
      </c>
      <c r="N30" s="48">
        <v>17699.855800000001</v>
      </c>
      <c r="O30" s="70">
        <v>53413</v>
      </c>
      <c r="P30" s="40"/>
      <c r="Q30" s="45">
        <v>41548</v>
      </c>
      <c r="R30" s="68">
        <v>271</v>
      </c>
      <c r="S30" s="69">
        <v>1194388</v>
      </c>
      <c r="T30" s="48">
        <v>119086.7940634</v>
      </c>
      <c r="U30" s="70">
        <v>4191295</v>
      </c>
      <c r="V30" s="25"/>
      <c r="W30" s="68">
        <v>0</v>
      </c>
      <c r="X30" s="69">
        <v>0</v>
      </c>
      <c r="Y30" s="48">
        <v>0</v>
      </c>
      <c r="Z30" s="70">
        <v>0</v>
      </c>
      <c r="AA30" s="7"/>
      <c r="AB30" s="68">
        <v>7</v>
      </c>
      <c r="AC30" s="69">
        <v>13100</v>
      </c>
      <c r="AD30" s="48">
        <v>18.003699999999998</v>
      </c>
      <c r="AE30" s="70">
        <v>2900</v>
      </c>
      <c r="AF30" s="13"/>
      <c r="AG30" s="45">
        <v>41548</v>
      </c>
      <c r="AH30" s="68">
        <v>0</v>
      </c>
      <c r="AI30" s="69">
        <v>0</v>
      </c>
      <c r="AJ30" s="48">
        <v>0</v>
      </c>
      <c r="AK30" s="70">
        <v>400</v>
      </c>
      <c r="AL30" s="25"/>
      <c r="AM30" s="68">
        <v>0</v>
      </c>
      <c r="AN30" s="69">
        <v>0</v>
      </c>
      <c r="AO30" s="48">
        <v>0</v>
      </c>
      <c r="AP30" s="70">
        <v>0</v>
      </c>
      <c r="AQ30" s="25"/>
      <c r="AR30" s="71">
        <v>0</v>
      </c>
      <c r="AS30" s="72">
        <v>0</v>
      </c>
      <c r="AT30" s="52">
        <v>0</v>
      </c>
      <c r="AU30" s="73">
        <v>0</v>
      </c>
      <c r="AV30" s="13"/>
      <c r="AW30" s="45">
        <v>41548</v>
      </c>
      <c r="AX30" s="68">
        <v>0</v>
      </c>
      <c r="AY30" s="69">
        <v>0</v>
      </c>
      <c r="AZ30" s="48">
        <v>0</v>
      </c>
      <c r="BA30" s="70">
        <v>0</v>
      </c>
      <c r="BB30" s="25"/>
      <c r="BC30" s="68">
        <f>'[1]FUT LIAÑO'!AL24</f>
        <v>0</v>
      </c>
      <c r="BD30" s="69">
        <f>'[1]FUT LIAÑO'!AM24</f>
        <v>0</v>
      </c>
      <c r="BE30" s="48">
        <f>'[1]FUT LIAÑO'!AN24/1000000</f>
        <v>0</v>
      </c>
      <c r="BF30" s="70">
        <f>'[1]FUT LIAÑO'!AO24</f>
        <v>13592</v>
      </c>
      <c r="BG30" s="25"/>
      <c r="BH30" s="71">
        <f>'[1]FUT LIAÑO'!CN24</f>
        <v>0</v>
      </c>
      <c r="BI30" s="72">
        <f>'[1]FUT LIAÑO'!CO24</f>
        <v>0</v>
      </c>
      <c r="BJ30" s="52">
        <f>'[1]FUT LIAÑO'!CP24/1000000</f>
        <v>0</v>
      </c>
      <c r="BK30" s="73">
        <f>'[1]FUT LIAÑO'!CQ24</f>
        <v>0</v>
      </c>
      <c r="BL30" s="13"/>
    </row>
    <row r="31" spans="1:64">
      <c r="A31" s="45">
        <f>'[1]APENDICE TRIM ING'!P30</f>
        <v>41579</v>
      </c>
      <c r="B31" s="68">
        <v>607</v>
      </c>
      <c r="C31" s="69">
        <v>485647</v>
      </c>
      <c r="D31" s="48">
        <v>63904.345273999999</v>
      </c>
      <c r="E31" s="70">
        <v>826818</v>
      </c>
      <c r="F31" s="25"/>
      <c r="G31" s="68">
        <v>4</v>
      </c>
      <c r="H31" s="69">
        <v>497</v>
      </c>
      <c r="I31" s="48">
        <v>87.109020000000001</v>
      </c>
      <c r="J31" s="70">
        <v>250</v>
      </c>
      <c r="K31" s="25"/>
      <c r="L31" s="68">
        <v>14177</v>
      </c>
      <c r="M31" s="69">
        <v>38297</v>
      </c>
      <c r="N31" s="48">
        <v>15554.12535</v>
      </c>
      <c r="O31" s="70">
        <v>52698</v>
      </c>
      <c r="P31" s="7"/>
      <c r="Q31" s="45">
        <v>41579</v>
      </c>
      <c r="R31" s="68">
        <v>378</v>
      </c>
      <c r="S31" s="69">
        <v>1285000</v>
      </c>
      <c r="T31" s="48">
        <v>128105.90604</v>
      </c>
      <c r="U31" s="70">
        <v>4175379</v>
      </c>
      <c r="V31" s="25"/>
      <c r="W31" s="68">
        <v>0</v>
      </c>
      <c r="X31" s="69">
        <v>0</v>
      </c>
      <c r="Y31" s="48">
        <v>0</v>
      </c>
      <c r="Z31" s="70">
        <v>0</v>
      </c>
      <c r="AA31" s="7"/>
      <c r="AB31" s="68">
        <v>1</v>
      </c>
      <c r="AC31" s="69">
        <v>400</v>
      </c>
      <c r="AD31" s="48">
        <v>0.57320000000000004</v>
      </c>
      <c r="AE31" s="70">
        <v>2500</v>
      </c>
      <c r="AF31" s="13"/>
      <c r="AG31" s="45">
        <v>41579</v>
      </c>
      <c r="AH31" s="68">
        <v>0</v>
      </c>
      <c r="AI31" s="69">
        <v>0</v>
      </c>
      <c r="AJ31" s="48">
        <v>0</v>
      </c>
      <c r="AK31" s="70">
        <v>400</v>
      </c>
      <c r="AL31" s="25"/>
      <c r="AM31" s="68">
        <v>0</v>
      </c>
      <c r="AN31" s="69">
        <v>0</v>
      </c>
      <c r="AO31" s="48">
        <v>0</v>
      </c>
      <c r="AP31" s="70">
        <v>0</v>
      </c>
      <c r="AQ31" s="25"/>
      <c r="AR31" s="71">
        <v>0</v>
      </c>
      <c r="AS31" s="72">
        <v>0</v>
      </c>
      <c r="AT31" s="52">
        <v>0</v>
      </c>
      <c r="AU31" s="73">
        <v>0</v>
      </c>
      <c r="AV31" s="13"/>
      <c r="AW31" s="45">
        <v>41579</v>
      </c>
      <c r="AX31" s="68">
        <v>0</v>
      </c>
      <c r="AY31" s="69">
        <v>0</v>
      </c>
      <c r="AZ31" s="48">
        <v>0</v>
      </c>
      <c r="BA31" s="70">
        <v>0</v>
      </c>
      <c r="BB31" s="25"/>
      <c r="BC31" s="68">
        <f>'[1]FUT LIAÑO'!AL25</f>
        <v>6</v>
      </c>
      <c r="BD31" s="69">
        <f>'[1]FUT LIAÑO'!AM25</f>
        <v>14997</v>
      </c>
      <c r="BE31" s="48">
        <f>'[1]FUT LIAÑO'!AN25/1000000</f>
        <v>1072.6560500000001</v>
      </c>
      <c r="BF31" s="70">
        <f>'[1]FUT LIAÑO'!AO25</f>
        <v>13592</v>
      </c>
      <c r="BG31" s="25"/>
      <c r="BH31" s="71">
        <f>'[1]FUT LIAÑO'!CN25</f>
        <v>0</v>
      </c>
      <c r="BI31" s="72">
        <f>'[1]FUT LIAÑO'!CO25</f>
        <v>0</v>
      </c>
      <c r="BJ31" s="52">
        <f>'[1]FUT LIAÑO'!CP25/1000000</f>
        <v>0</v>
      </c>
      <c r="BK31" s="73">
        <f>'[1]FUT LIAÑO'!CQ25</f>
        <v>0</v>
      </c>
      <c r="BL31" s="13"/>
    </row>
    <row r="32" spans="1:64" ht="15.75" thickBot="1">
      <c r="A32" s="80">
        <f>'[1]APENDICE TRIM ING'!P31</f>
        <v>41609</v>
      </c>
      <c r="B32" s="81">
        <v>903</v>
      </c>
      <c r="C32" s="82">
        <v>2049506</v>
      </c>
      <c r="D32" s="83">
        <v>267641.98795400001</v>
      </c>
      <c r="E32" s="84">
        <v>796181</v>
      </c>
      <c r="F32" s="25"/>
      <c r="G32" s="81">
        <v>10</v>
      </c>
      <c r="H32" s="82">
        <v>15800</v>
      </c>
      <c r="I32" s="83">
        <v>2829.3797</v>
      </c>
      <c r="J32" s="84">
        <v>750</v>
      </c>
      <c r="K32" s="25"/>
      <c r="L32" s="81">
        <v>15724</v>
      </c>
      <c r="M32" s="82">
        <v>144591</v>
      </c>
      <c r="N32" s="83">
        <v>60931.858070000002</v>
      </c>
      <c r="O32" s="84">
        <v>46485</v>
      </c>
      <c r="P32" s="7"/>
      <c r="Q32" s="80">
        <v>41609</v>
      </c>
      <c r="R32" s="81">
        <v>250</v>
      </c>
      <c r="S32" s="82">
        <v>652000</v>
      </c>
      <c r="T32" s="83">
        <v>65003.473389999999</v>
      </c>
      <c r="U32" s="84">
        <v>3972772</v>
      </c>
      <c r="V32" s="25"/>
      <c r="W32" s="81">
        <v>0</v>
      </c>
      <c r="X32" s="82">
        <v>0</v>
      </c>
      <c r="Y32" s="83">
        <v>0</v>
      </c>
      <c r="Z32" s="84">
        <v>0</v>
      </c>
      <c r="AA32" s="7"/>
      <c r="AB32" s="81">
        <v>3</v>
      </c>
      <c r="AC32" s="82">
        <v>2500</v>
      </c>
      <c r="AD32" s="83">
        <v>3.6564999999999999</v>
      </c>
      <c r="AE32" s="84">
        <v>0</v>
      </c>
      <c r="AF32" s="13"/>
      <c r="AG32" s="80">
        <v>41609</v>
      </c>
      <c r="AH32" s="81">
        <v>2</v>
      </c>
      <c r="AI32" s="82">
        <v>800</v>
      </c>
      <c r="AJ32" s="83">
        <v>836.88264000000004</v>
      </c>
      <c r="AK32" s="84">
        <v>400</v>
      </c>
      <c r="AL32" s="25"/>
      <c r="AM32" s="81">
        <v>0</v>
      </c>
      <c r="AN32" s="82">
        <v>0</v>
      </c>
      <c r="AO32" s="83">
        <v>0</v>
      </c>
      <c r="AP32" s="84">
        <v>0</v>
      </c>
      <c r="AQ32" s="25"/>
      <c r="AR32" s="85">
        <v>0</v>
      </c>
      <c r="AS32" s="86">
        <v>0</v>
      </c>
      <c r="AT32" s="87">
        <v>0</v>
      </c>
      <c r="AU32" s="88">
        <v>0</v>
      </c>
      <c r="AV32" s="13"/>
      <c r="AW32" s="80">
        <v>41609</v>
      </c>
      <c r="AX32" s="81">
        <v>0</v>
      </c>
      <c r="AY32" s="82">
        <v>0</v>
      </c>
      <c r="AZ32" s="83">
        <v>0</v>
      </c>
      <c r="BA32" s="84">
        <v>0</v>
      </c>
      <c r="BB32" s="25"/>
      <c r="BC32" s="81">
        <f>'[1]FUT LIAÑO'!AL26</f>
        <v>6</v>
      </c>
      <c r="BD32" s="82">
        <f>'[1]FUT LIAÑO'!AM26</f>
        <v>2500</v>
      </c>
      <c r="BE32" s="83">
        <f>'[1]FUT LIAÑO'!AN26/1000000</f>
        <v>177.035</v>
      </c>
      <c r="BF32" s="84">
        <f>'[1]FUT LIAÑO'!AO26</f>
        <v>3605</v>
      </c>
      <c r="BG32" s="25"/>
      <c r="BH32" s="85">
        <f>'[1]FUT LIAÑO'!CN26</f>
        <v>0</v>
      </c>
      <c r="BI32" s="86">
        <f>'[1]FUT LIAÑO'!CO26</f>
        <v>0</v>
      </c>
      <c r="BJ32" s="87">
        <f>'[1]FUT LIAÑO'!CP26/1000000</f>
        <v>0</v>
      </c>
      <c r="BK32" s="88">
        <f>'[1]FUT LIAÑO'!CQ26</f>
        <v>0</v>
      </c>
      <c r="BL32" s="13"/>
    </row>
    <row r="33" spans="1:64" ht="15.75" thickTop="1">
      <c r="A33" s="7" t="s">
        <v>60</v>
      </c>
      <c r="B33" s="92"/>
      <c r="C33" s="92"/>
      <c r="D33" s="92"/>
      <c r="E33" s="92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7"/>
      <c r="Q33" s="7" t="s">
        <v>60</v>
      </c>
      <c r="R33" s="92"/>
      <c r="S33" s="92"/>
      <c r="T33" s="92"/>
      <c r="U33" s="92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7"/>
      <c r="AG33" s="7" t="s">
        <v>60</v>
      </c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93"/>
      <c r="AS33" s="93"/>
      <c r="AT33" s="93"/>
      <c r="AU33" s="93"/>
      <c r="AV33" s="7"/>
      <c r="AW33" s="7" t="s">
        <v>60</v>
      </c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93"/>
      <c r="BI33" s="93"/>
      <c r="BJ33" s="93"/>
      <c r="BK33" s="93"/>
      <c r="BL33" s="7"/>
    </row>
    <row r="34" spans="1:64" ht="15.75" thickBo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7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97"/>
      <c r="AS34" s="97"/>
      <c r="AT34" s="97"/>
      <c r="AU34" s="9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</row>
    <row r="35" spans="1:64" ht="15.75" thickBot="1">
      <c r="A35" s="98"/>
      <c r="B35" s="140" t="s">
        <v>62</v>
      </c>
      <c r="C35" s="141"/>
      <c r="D35" s="141"/>
      <c r="E35" s="142"/>
      <c r="F35" s="25"/>
      <c r="G35" s="140" t="s">
        <v>63</v>
      </c>
      <c r="H35" s="141"/>
      <c r="I35" s="141"/>
      <c r="J35" s="142"/>
      <c r="K35" s="25"/>
      <c r="L35" s="140" t="s">
        <v>64</v>
      </c>
      <c r="M35" s="141"/>
      <c r="N35" s="141"/>
      <c r="O35" s="142"/>
      <c r="P35" s="7"/>
      <c r="Q35" s="24"/>
      <c r="R35" s="140" t="s">
        <v>65</v>
      </c>
      <c r="S35" s="141"/>
      <c r="T35" s="141"/>
      <c r="U35" s="142"/>
      <c r="V35" s="6"/>
      <c r="W35" s="140" t="s">
        <v>66</v>
      </c>
      <c r="X35" s="141"/>
      <c r="Y35" s="141"/>
      <c r="Z35" s="142"/>
      <c r="AA35" s="25"/>
      <c r="AB35" s="140" t="s">
        <v>67</v>
      </c>
      <c r="AC35" s="141"/>
      <c r="AD35" s="141"/>
      <c r="AE35" s="142"/>
      <c r="AF35" s="7"/>
      <c r="AG35" s="24"/>
      <c r="AH35" s="140" t="s">
        <v>68</v>
      </c>
      <c r="AI35" s="141"/>
      <c r="AJ35" s="141"/>
      <c r="AK35" s="142"/>
      <c r="AL35" s="6"/>
      <c r="AM35" s="140" t="s">
        <v>69</v>
      </c>
      <c r="AN35" s="141"/>
      <c r="AO35" s="141"/>
      <c r="AP35" s="142"/>
      <c r="AQ35" s="25"/>
      <c r="AR35" s="140" t="s">
        <v>70</v>
      </c>
      <c r="AS35" s="141"/>
      <c r="AT35" s="141"/>
      <c r="AU35" s="142"/>
      <c r="AV35" s="7"/>
      <c r="AW35" s="24"/>
      <c r="AX35" s="140" t="s">
        <v>71</v>
      </c>
      <c r="AY35" s="141"/>
      <c r="AZ35" s="141"/>
      <c r="BA35" s="142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</row>
    <row r="36" spans="1:64" ht="15.75" customHeight="1">
      <c r="A36" s="42"/>
      <c r="B36" s="130" t="s">
        <v>30</v>
      </c>
      <c r="C36" s="132" t="s">
        <v>31</v>
      </c>
      <c r="D36" s="134" t="s">
        <v>32</v>
      </c>
      <c r="E36" s="128" t="s">
        <v>33</v>
      </c>
      <c r="F36" s="42"/>
      <c r="G36" s="130" t="s">
        <v>30</v>
      </c>
      <c r="H36" s="132" t="s">
        <v>31</v>
      </c>
      <c r="I36" s="134" t="s">
        <v>32</v>
      </c>
      <c r="J36" s="128" t="s">
        <v>33</v>
      </c>
      <c r="K36" s="42"/>
      <c r="L36" s="130" t="s">
        <v>30</v>
      </c>
      <c r="M36" s="132" t="s">
        <v>31</v>
      </c>
      <c r="N36" s="134" t="s">
        <v>32</v>
      </c>
      <c r="O36" s="128" t="s">
        <v>33</v>
      </c>
      <c r="P36" s="7"/>
      <c r="Q36" s="30"/>
      <c r="R36" s="130" t="s">
        <v>30</v>
      </c>
      <c r="S36" s="132" t="s">
        <v>31</v>
      </c>
      <c r="T36" s="134" t="s">
        <v>32</v>
      </c>
      <c r="U36" s="128" t="s">
        <v>33</v>
      </c>
      <c r="V36" s="6"/>
      <c r="W36" s="130" t="s">
        <v>30</v>
      </c>
      <c r="X36" s="132" t="s">
        <v>31</v>
      </c>
      <c r="Y36" s="134" t="s">
        <v>32</v>
      </c>
      <c r="Z36" s="128" t="s">
        <v>33</v>
      </c>
      <c r="AA36" s="34"/>
      <c r="AB36" s="130" t="s">
        <v>30</v>
      </c>
      <c r="AC36" s="132" t="s">
        <v>31</v>
      </c>
      <c r="AD36" s="134" t="s">
        <v>32</v>
      </c>
      <c r="AE36" s="128" t="s">
        <v>33</v>
      </c>
      <c r="AF36" s="7"/>
      <c r="AG36" s="30"/>
      <c r="AH36" s="130" t="s">
        <v>30</v>
      </c>
      <c r="AI36" s="132" t="s">
        <v>31</v>
      </c>
      <c r="AJ36" s="134" t="s">
        <v>32</v>
      </c>
      <c r="AK36" s="128" t="s">
        <v>33</v>
      </c>
      <c r="AL36" s="6"/>
      <c r="AM36" s="130" t="s">
        <v>30</v>
      </c>
      <c r="AN36" s="132" t="s">
        <v>31</v>
      </c>
      <c r="AO36" s="134" t="s">
        <v>32</v>
      </c>
      <c r="AP36" s="128" t="s">
        <v>33</v>
      </c>
      <c r="AQ36" s="42"/>
      <c r="AR36" s="130" t="s">
        <v>30</v>
      </c>
      <c r="AS36" s="132" t="s">
        <v>31</v>
      </c>
      <c r="AT36" s="134" t="s">
        <v>32</v>
      </c>
      <c r="AU36" s="128" t="s">
        <v>33</v>
      </c>
      <c r="AV36" s="7"/>
      <c r="AW36" s="30"/>
      <c r="AX36" s="130" t="s">
        <v>30</v>
      </c>
      <c r="AY36" s="132" t="s">
        <v>31</v>
      </c>
      <c r="AZ36" s="134" t="s">
        <v>32</v>
      </c>
      <c r="BA36" s="128" t="s">
        <v>33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</row>
    <row r="37" spans="1:64" ht="15.75" thickBot="1">
      <c r="A37" s="41"/>
      <c r="B37" s="139"/>
      <c r="C37" s="136"/>
      <c r="D37" s="137"/>
      <c r="E37" s="138"/>
      <c r="F37" s="42"/>
      <c r="G37" s="139"/>
      <c r="H37" s="136"/>
      <c r="I37" s="137"/>
      <c r="J37" s="138"/>
      <c r="K37" s="42"/>
      <c r="L37" s="139"/>
      <c r="M37" s="136"/>
      <c r="N37" s="137"/>
      <c r="O37" s="138"/>
      <c r="P37" s="7"/>
      <c r="Q37" s="41"/>
      <c r="R37" s="131"/>
      <c r="S37" s="136"/>
      <c r="T37" s="137"/>
      <c r="U37" s="129"/>
      <c r="V37" s="6"/>
      <c r="W37" s="131"/>
      <c r="X37" s="136"/>
      <c r="Y37" s="137"/>
      <c r="Z37" s="129"/>
      <c r="AA37" s="42"/>
      <c r="AB37" s="131"/>
      <c r="AC37" s="133"/>
      <c r="AD37" s="135"/>
      <c r="AE37" s="129"/>
      <c r="AF37" s="7"/>
      <c r="AG37" s="41"/>
      <c r="AH37" s="131"/>
      <c r="AI37" s="133"/>
      <c r="AJ37" s="135"/>
      <c r="AK37" s="129"/>
      <c r="AL37" s="6"/>
      <c r="AM37" s="131"/>
      <c r="AN37" s="133"/>
      <c r="AO37" s="135"/>
      <c r="AP37" s="129"/>
      <c r="AQ37" s="42"/>
      <c r="AR37" s="131"/>
      <c r="AS37" s="133"/>
      <c r="AT37" s="135"/>
      <c r="AU37" s="129"/>
      <c r="AV37" s="7"/>
      <c r="AW37" s="41"/>
      <c r="AX37" s="131"/>
      <c r="AY37" s="133"/>
      <c r="AZ37" s="135"/>
      <c r="BA37" s="129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</row>
    <row r="38" spans="1:64" ht="15.75" thickTop="1">
      <c r="A38" s="45">
        <f t="shared" ref="A38:A61" si="0">A9</f>
        <v>40909</v>
      </c>
      <c r="B38" s="46">
        <v>7</v>
      </c>
      <c r="C38" s="99">
        <v>2843</v>
      </c>
      <c r="D38" s="100">
        <v>309.53854999999999</v>
      </c>
      <c r="E38" s="49">
        <v>12700</v>
      </c>
      <c r="F38" s="25"/>
      <c r="G38" s="46">
        <v>587</v>
      </c>
      <c r="H38" s="99">
        <v>139661</v>
      </c>
      <c r="I38" s="100">
        <v>16676.908275000002</v>
      </c>
      <c r="J38" s="49">
        <v>105026</v>
      </c>
      <c r="K38" s="25"/>
      <c r="L38" s="46">
        <v>547</v>
      </c>
      <c r="M38" s="99">
        <v>160374</v>
      </c>
      <c r="N38" s="100">
        <v>18823.454624999998</v>
      </c>
      <c r="O38" s="49">
        <v>31689</v>
      </c>
      <c r="P38" s="7"/>
      <c r="Q38" s="45">
        <v>40909</v>
      </c>
      <c r="R38" s="46">
        <v>0</v>
      </c>
      <c r="S38" s="99">
        <v>0</v>
      </c>
      <c r="T38" s="100">
        <v>0</v>
      </c>
      <c r="U38" s="49">
        <v>0</v>
      </c>
      <c r="V38" s="6"/>
      <c r="W38" s="46">
        <v>0</v>
      </c>
      <c r="X38" s="99">
        <v>0</v>
      </c>
      <c r="Y38" s="100">
        <v>0</v>
      </c>
      <c r="Z38" s="49">
        <v>0</v>
      </c>
      <c r="AA38" s="25"/>
      <c r="AB38" s="46">
        <v>0</v>
      </c>
      <c r="AC38" s="47">
        <v>0</v>
      </c>
      <c r="AD38" s="48">
        <v>0</v>
      </c>
      <c r="AE38" s="49">
        <v>1680</v>
      </c>
      <c r="AF38" s="7"/>
      <c r="AG38" s="45">
        <v>40909</v>
      </c>
      <c r="AH38" s="46">
        <v>0</v>
      </c>
      <c r="AI38" s="47">
        <v>0</v>
      </c>
      <c r="AJ38" s="48">
        <v>0</v>
      </c>
      <c r="AK38" s="49">
        <v>3482</v>
      </c>
      <c r="AL38" s="6"/>
      <c r="AM38" s="46">
        <v>0</v>
      </c>
      <c r="AN38" s="47">
        <v>0</v>
      </c>
      <c r="AO38" s="48">
        <v>0</v>
      </c>
      <c r="AP38" s="49">
        <v>0</v>
      </c>
      <c r="AQ38" s="25"/>
      <c r="AR38" s="46">
        <v>0</v>
      </c>
      <c r="AS38" s="47">
        <v>0</v>
      </c>
      <c r="AT38" s="48">
        <v>0</v>
      </c>
      <c r="AU38" s="49">
        <v>467</v>
      </c>
      <c r="AV38" s="7"/>
      <c r="AW38" s="45">
        <v>40909</v>
      </c>
      <c r="AX38" s="46">
        <v>0</v>
      </c>
      <c r="AY38" s="47">
        <v>0</v>
      </c>
      <c r="AZ38" s="48">
        <v>0</v>
      </c>
      <c r="BA38" s="49">
        <v>0</v>
      </c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</row>
    <row r="39" spans="1:64">
      <c r="A39" s="45">
        <f t="shared" si="0"/>
        <v>40940</v>
      </c>
      <c r="B39" s="46">
        <v>25</v>
      </c>
      <c r="C39" s="47">
        <v>31016</v>
      </c>
      <c r="D39" s="48">
        <v>3378.4146999999998</v>
      </c>
      <c r="E39" s="49">
        <v>14716</v>
      </c>
      <c r="F39" s="25"/>
      <c r="G39" s="46">
        <v>399</v>
      </c>
      <c r="H39" s="47">
        <v>178188</v>
      </c>
      <c r="I39" s="48">
        <v>21242.602975000002</v>
      </c>
      <c r="J39" s="49">
        <v>134827</v>
      </c>
      <c r="K39" s="25"/>
      <c r="L39" s="46">
        <v>316</v>
      </c>
      <c r="M39" s="47">
        <v>165619</v>
      </c>
      <c r="N39" s="48">
        <v>19550.7294</v>
      </c>
      <c r="O39" s="49">
        <v>85704</v>
      </c>
      <c r="P39" s="91"/>
      <c r="Q39" s="45">
        <v>40940</v>
      </c>
      <c r="R39" s="46">
        <v>0</v>
      </c>
      <c r="S39" s="47">
        <v>0</v>
      </c>
      <c r="T39" s="48">
        <v>0</v>
      </c>
      <c r="U39" s="49">
        <v>0</v>
      </c>
      <c r="V39" s="6"/>
      <c r="W39" s="46">
        <v>0</v>
      </c>
      <c r="X39" s="47">
        <v>0</v>
      </c>
      <c r="Y39" s="48">
        <v>0</v>
      </c>
      <c r="Z39" s="49">
        <v>0</v>
      </c>
      <c r="AA39" s="25"/>
      <c r="AB39" s="46">
        <v>0</v>
      </c>
      <c r="AC39" s="47">
        <v>0</v>
      </c>
      <c r="AD39" s="48">
        <v>0</v>
      </c>
      <c r="AE39" s="49">
        <v>1680</v>
      </c>
      <c r="AF39" s="7"/>
      <c r="AG39" s="45">
        <v>40940</v>
      </c>
      <c r="AH39" s="46">
        <v>0</v>
      </c>
      <c r="AI39" s="47">
        <v>0</v>
      </c>
      <c r="AJ39" s="48">
        <v>0</v>
      </c>
      <c r="AK39" s="49">
        <v>3482</v>
      </c>
      <c r="AL39" s="6"/>
      <c r="AM39" s="46">
        <v>0</v>
      </c>
      <c r="AN39" s="47">
        <v>0</v>
      </c>
      <c r="AO39" s="48">
        <v>0</v>
      </c>
      <c r="AP39" s="49">
        <v>0</v>
      </c>
      <c r="AQ39" s="25"/>
      <c r="AR39" s="46">
        <v>8</v>
      </c>
      <c r="AS39" s="47">
        <v>80</v>
      </c>
      <c r="AT39" s="48">
        <v>0.33493499999999998</v>
      </c>
      <c r="AU39" s="49">
        <v>467</v>
      </c>
      <c r="AV39" s="7"/>
      <c r="AW39" s="45">
        <v>40940</v>
      </c>
      <c r="AX39" s="46">
        <v>0</v>
      </c>
      <c r="AY39" s="47">
        <v>0</v>
      </c>
      <c r="AZ39" s="48">
        <v>0</v>
      </c>
      <c r="BA39" s="49">
        <v>0</v>
      </c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</row>
    <row r="40" spans="1:64">
      <c r="A40" s="45">
        <f t="shared" si="0"/>
        <v>40969</v>
      </c>
      <c r="B40" s="46">
        <v>46</v>
      </c>
      <c r="C40" s="47">
        <v>70532</v>
      </c>
      <c r="D40" s="48">
        <v>7683.2834999999995</v>
      </c>
      <c r="E40" s="49">
        <v>15348</v>
      </c>
      <c r="F40" s="25"/>
      <c r="G40" s="46">
        <v>483</v>
      </c>
      <c r="H40" s="47">
        <v>150719</v>
      </c>
      <c r="I40" s="48">
        <v>17888.744849639999</v>
      </c>
      <c r="J40" s="49">
        <v>64383</v>
      </c>
      <c r="K40" s="25"/>
      <c r="L40" s="46">
        <v>274</v>
      </c>
      <c r="M40" s="47">
        <v>61173</v>
      </c>
      <c r="N40" s="48">
        <v>7232.8103243100004</v>
      </c>
      <c r="O40" s="49">
        <v>44211</v>
      </c>
      <c r="P40" s="91"/>
      <c r="Q40" s="45">
        <v>40969</v>
      </c>
      <c r="R40" s="46">
        <v>0</v>
      </c>
      <c r="S40" s="47">
        <v>0</v>
      </c>
      <c r="T40" s="48">
        <v>0</v>
      </c>
      <c r="U40" s="49">
        <v>0</v>
      </c>
      <c r="V40" s="6"/>
      <c r="W40" s="46">
        <v>0</v>
      </c>
      <c r="X40" s="47">
        <v>0</v>
      </c>
      <c r="Y40" s="48">
        <v>0</v>
      </c>
      <c r="Z40" s="49">
        <v>0</v>
      </c>
      <c r="AA40" s="25"/>
      <c r="AB40" s="46">
        <v>1</v>
      </c>
      <c r="AC40" s="47">
        <v>1680</v>
      </c>
      <c r="AD40" s="48">
        <v>1.68672</v>
      </c>
      <c r="AE40" s="49">
        <v>0</v>
      </c>
      <c r="AF40" s="7"/>
      <c r="AG40" s="45">
        <v>40969</v>
      </c>
      <c r="AH40" s="46">
        <v>1</v>
      </c>
      <c r="AI40" s="47">
        <v>3482</v>
      </c>
      <c r="AJ40" s="48">
        <v>14.074244</v>
      </c>
      <c r="AK40" s="49">
        <v>0</v>
      </c>
      <c r="AL40" s="6"/>
      <c r="AM40" s="46">
        <v>0</v>
      </c>
      <c r="AN40" s="47">
        <v>0</v>
      </c>
      <c r="AO40" s="48">
        <v>0</v>
      </c>
      <c r="AP40" s="49">
        <v>0</v>
      </c>
      <c r="AQ40" s="25"/>
      <c r="AR40" s="46">
        <v>1</v>
      </c>
      <c r="AS40" s="47">
        <v>467</v>
      </c>
      <c r="AT40" s="48">
        <v>1.898355</v>
      </c>
      <c r="AU40" s="49">
        <v>0</v>
      </c>
      <c r="AV40" s="7"/>
      <c r="AW40" s="45">
        <v>40969</v>
      </c>
      <c r="AX40" s="46">
        <v>0</v>
      </c>
      <c r="AY40" s="47">
        <v>0</v>
      </c>
      <c r="AZ40" s="48">
        <v>0</v>
      </c>
      <c r="BA40" s="49">
        <v>0</v>
      </c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</row>
    <row r="41" spans="1:64">
      <c r="A41" s="45">
        <f t="shared" si="0"/>
        <v>41000</v>
      </c>
      <c r="B41" s="46">
        <v>21</v>
      </c>
      <c r="C41" s="47">
        <v>37269</v>
      </c>
      <c r="D41" s="48">
        <v>4104.8392999999996</v>
      </c>
      <c r="E41" s="49">
        <v>16148</v>
      </c>
      <c r="F41" s="25"/>
      <c r="G41" s="46">
        <v>342</v>
      </c>
      <c r="H41" s="47">
        <v>56043</v>
      </c>
      <c r="I41" s="48">
        <v>6741.5708249999998</v>
      </c>
      <c r="J41" s="49">
        <v>76545</v>
      </c>
      <c r="K41" s="25"/>
      <c r="L41" s="46">
        <v>145</v>
      </c>
      <c r="M41" s="47">
        <v>43039</v>
      </c>
      <c r="N41" s="48">
        <v>5157.013825</v>
      </c>
      <c r="O41" s="49">
        <v>53308</v>
      </c>
      <c r="P41" s="40"/>
      <c r="Q41" s="45">
        <v>41000</v>
      </c>
      <c r="R41" s="46">
        <v>0</v>
      </c>
      <c r="S41" s="47">
        <v>0</v>
      </c>
      <c r="T41" s="48">
        <v>0</v>
      </c>
      <c r="U41" s="49">
        <v>0</v>
      </c>
      <c r="V41" s="6"/>
      <c r="W41" s="46">
        <v>0</v>
      </c>
      <c r="X41" s="47">
        <v>0</v>
      </c>
      <c r="Y41" s="48">
        <v>0</v>
      </c>
      <c r="Z41" s="49">
        <v>0</v>
      </c>
      <c r="AA41" s="25"/>
      <c r="AB41" s="46">
        <v>0</v>
      </c>
      <c r="AC41" s="47">
        <v>0</v>
      </c>
      <c r="AD41" s="48">
        <v>0</v>
      </c>
      <c r="AE41" s="49">
        <v>0</v>
      </c>
      <c r="AF41" s="90"/>
      <c r="AG41" s="45">
        <v>41000</v>
      </c>
      <c r="AH41" s="46">
        <v>0</v>
      </c>
      <c r="AI41" s="47">
        <v>0</v>
      </c>
      <c r="AJ41" s="48">
        <v>0</v>
      </c>
      <c r="AK41" s="49">
        <v>0</v>
      </c>
      <c r="AL41" s="6"/>
      <c r="AM41" s="46">
        <v>0</v>
      </c>
      <c r="AN41" s="47">
        <v>0</v>
      </c>
      <c r="AO41" s="48">
        <v>0</v>
      </c>
      <c r="AP41" s="49">
        <v>0</v>
      </c>
      <c r="AQ41" s="25"/>
      <c r="AR41" s="46">
        <v>0</v>
      </c>
      <c r="AS41" s="47">
        <v>0</v>
      </c>
      <c r="AT41" s="48">
        <v>0</v>
      </c>
      <c r="AU41" s="49">
        <v>0</v>
      </c>
      <c r="AV41" s="90"/>
      <c r="AW41" s="45">
        <v>41000</v>
      </c>
      <c r="AX41" s="46">
        <v>0</v>
      </c>
      <c r="AY41" s="47">
        <v>0</v>
      </c>
      <c r="AZ41" s="48">
        <v>0</v>
      </c>
      <c r="BA41" s="49">
        <v>0</v>
      </c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</row>
    <row r="42" spans="1:64">
      <c r="A42" s="45">
        <f t="shared" si="0"/>
        <v>41030</v>
      </c>
      <c r="B42" s="46">
        <v>40</v>
      </c>
      <c r="C42" s="47">
        <v>24016</v>
      </c>
      <c r="D42" s="48">
        <v>2634.6426000000001</v>
      </c>
      <c r="E42" s="49">
        <v>18263</v>
      </c>
      <c r="F42" s="25"/>
      <c r="G42" s="46">
        <v>359</v>
      </c>
      <c r="H42" s="47">
        <v>182114</v>
      </c>
      <c r="I42" s="48">
        <v>21085.008448569999</v>
      </c>
      <c r="J42" s="49">
        <v>96700</v>
      </c>
      <c r="K42" s="25"/>
      <c r="L42" s="46">
        <v>220</v>
      </c>
      <c r="M42" s="47">
        <v>216673</v>
      </c>
      <c r="N42" s="48">
        <v>24281.241425</v>
      </c>
      <c r="O42" s="49">
        <v>90628</v>
      </c>
      <c r="P42" s="7"/>
      <c r="Q42" s="45">
        <v>41030</v>
      </c>
      <c r="R42" s="46">
        <v>0</v>
      </c>
      <c r="S42" s="47">
        <v>0</v>
      </c>
      <c r="T42" s="48">
        <v>0</v>
      </c>
      <c r="U42" s="49">
        <v>0</v>
      </c>
      <c r="V42" s="6"/>
      <c r="W42" s="46">
        <v>0</v>
      </c>
      <c r="X42" s="47">
        <v>0</v>
      </c>
      <c r="Y42" s="48">
        <v>0</v>
      </c>
      <c r="Z42" s="49">
        <v>0</v>
      </c>
      <c r="AA42" s="25"/>
      <c r="AB42" s="46">
        <v>0</v>
      </c>
      <c r="AC42" s="47">
        <v>0</v>
      </c>
      <c r="AD42" s="48">
        <v>0</v>
      </c>
      <c r="AE42" s="49">
        <v>0</v>
      </c>
      <c r="AF42" s="90"/>
      <c r="AG42" s="45">
        <v>41030</v>
      </c>
      <c r="AH42" s="46">
        <v>0</v>
      </c>
      <c r="AI42" s="47">
        <v>0</v>
      </c>
      <c r="AJ42" s="48">
        <v>0</v>
      </c>
      <c r="AK42" s="49">
        <v>0</v>
      </c>
      <c r="AL42" s="6"/>
      <c r="AM42" s="46">
        <v>0</v>
      </c>
      <c r="AN42" s="47">
        <v>0</v>
      </c>
      <c r="AO42" s="48">
        <v>0</v>
      </c>
      <c r="AP42" s="49">
        <v>0</v>
      </c>
      <c r="AQ42" s="25"/>
      <c r="AR42" s="46">
        <v>0</v>
      </c>
      <c r="AS42" s="47">
        <v>0</v>
      </c>
      <c r="AT42" s="48">
        <v>0</v>
      </c>
      <c r="AU42" s="49">
        <v>0</v>
      </c>
      <c r="AV42" s="90"/>
      <c r="AW42" s="45">
        <v>41030</v>
      </c>
      <c r="AX42" s="46">
        <v>0</v>
      </c>
      <c r="AY42" s="47">
        <v>0</v>
      </c>
      <c r="AZ42" s="48">
        <v>0</v>
      </c>
      <c r="BA42" s="49">
        <v>0</v>
      </c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0"/>
    </row>
    <row r="43" spans="1:64">
      <c r="A43" s="45">
        <f t="shared" si="0"/>
        <v>41061</v>
      </c>
      <c r="B43" s="46">
        <v>6</v>
      </c>
      <c r="C43" s="47">
        <v>16148</v>
      </c>
      <c r="D43" s="48">
        <v>1776.2778000000001</v>
      </c>
      <c r="E43" s="49">
        <v>500</v>
      </c>
      <c r="F43" s="25"/>
      <c r="G43" s="46">
        <v>601</v>
      </c>
      <c r="H43" s="47">
        <v>218977</v>
      </c>
      <c r="I43" s="48">
        <v>24024.178899999999</v>
      </c>
      <c r="J43" s="49">
        <v>160341</v>
      </c>
      <c r="K43" s="25"/>
      <c r="L43" s="46">
        <v>203</v>
      </c>
      <c r="M43" s="47">
        <v>145084</v>
      </c>
      <c r="N43" s="48">
        <v>15004.883574719999</v>
      </c>
      <c r="O43" s="49">
        <v>85327</v>
      </c>
      <c r="P43" s="7"/>
      <c r="Q43" s="45">
        <v>41061</v>
      </c>
      <c r="R43" s="46">
        <v>0</v>
      </c>
      <c r="S43" s="47">
        <v>0</v>
      </c>
      <c r="T43" s="48">
        <v>0</v>
      </c>
      <c r="U43" s="49">
        <v>0</v>
      </c>
      <c r="V43" s="6"/>
      <c r="W43" s="46">
        <v>0</v>
      </c>
      <c r="X43" s="47">
        <v>0</v>
      </c>
      <c r="Y43" s="48">
        <v>0</v>
      </c>
      <c r="Z43" s="49">
        <v>0</v>
      </c>
      <c r="AA43" s="25"/>
      <c r="AB43" s="46">
        <v>0</v>
      </c>
      <c r="AC43" s="47">
        <v>0</v>
      </c>
      <c r="AD43" s="48">
        <v>0</v>
      </c>
      <c r="AE43" s="49">
        <v>0</v>
      </c>
      <c r="AF43" s="13"/>
      <c r="AG43" s="45">
        <v>41061</v>
      </c>
      <c r="AH43" s="46">
        <v>0</v>
      </c>
      <c r="AI43" s="47">
        <v>0</v>
      </c>
      <c r="AJ43" s="48">
        <v>0</v>
      </c>
      <c r="AK43" s="49">
        <v>0</v>
      </c>
      <c r="AL43" s="6"/>
      <c r="AM43" s="46">
        <v>0</v>
      </c>
      <c r="AN43" s="47">
        <v>0</v>
      </c>
      <c r="AO43" s="48">
        <v>0</v>
      </c>
      <c r="AP43" s="49">
        <v>0</v>
      </c>
      <c r="AQ43" s="25"/>
      <c r="AR43" s="46">
        <v>0</v>
      </c>
      <c r="AS43" s="47">
        <v>0</v>
      </c>
      <c r="AT43" s="48">
        <v>0</v>
      </c>
      <c r="AU43" s="49">
        <v>0</v>
      </c>
      <c r="AV43" s="13"/>
      <c r="AW43" s="45">
        <v>41061</v>
      </c>
      <c r="AX43" s="46">
        <v>0</v>
      </c>
      <c r="AY43" s="47">
        <v>0</v>
      </c>
      <c r="AZ43" s="48">
        <v>0</v>
      </c>
      <c r="BA43" s="49">
        <v>0</v>
      </c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64">
      <c r="A44" s="45">
        <f t="shared" si="0"/>
        <v>41091</v>
      </c>
      <c r="B44" s="46">
        <v>2</v>
      </c>
      <c r="C44" s="47">
        <v>20000</v>
      </c>
      <c r="D44" s="48">
        <v>2096.75</v>
      </c>
      <c r="E44" s="49">
        <v>500</v>
      </c>
      <c r="F44" s="25"/>
      <c r="G44" s="46">
        <v>513</v>
      </c>
      <c r="H44" s="47">
        <v>181932</v>
      </c>
      <c r="I44" s="48">
        <v>20484.189875</v>
      </c>
      <c r="J44" s="49">
        <v>124463</v>
      </c>
      <c r="K44" s="25"/>
      <c r="L44" s="46">
        <v>394</v>
      </c>
      <c r="M44" s="47">
        <v>97656</v>
      </c>
      <c r="N44" s="48">
        <v>10688.502850000001</v>
      </c>
      <c r="O44" s="49">
        <v>61572</v>
      </c>
      <c r="P44" s="7"/>
      <c r="Q44" s="45">
        <v>41091</v>
      </c>
      <c r="R44" s="46">
        <v>0</v>
      </c>
      <c r="S44" s="47">
        <v>0</v>
      </c>
      <c r="T44" s="48">
        <v>0</v>
      </c>
      <c r="U44" s="49">
        <v>0</v>
      </c>
      <c r="V44" s="6"/>
      <c r="W44" s="46">
        <v>0</v>
      </c>
      <c r="X44" s="47">
        <v>0</v>
      </c>
      <c r="Y44" s="48">
        <v>0</v>
      </c>
      <c r="Z44" s="49">
        <v>0</v>
      </c>
      <c r="AA44" s="25"/>
      <c r="AB44" s="46">
        <v>0</v>
      </c>
      <c r="AC44" s="47">
        <v>0</v>
      </c>
      <c r="AD44" s="48">
        <v>0</v>
      </c>
      <c r="AE44" s="49">
        <v>0</v>
      </c>
      <c r="AF44" s="7"/>
      <c r="AG44" s="45">
        <v>41091</v>
      </c>
      <c r="AH44" s="46">
        <v>4</v>
      </c>
      <c r="AI44" s="47">
        <v>30000</v>
      </c>
      <c r="AJ44" s="48">
        <v>111.15</v>
      </c>
      <c r="AK44" s="49">
        <v>30000</v>
      </c>
      <c r="AL44" s="6"/>
      <c r="AM44" s="46">
        <v>0</v>
      </c>
      <c r="AN44" s="47">
        <v>0</v>
      </c>
      <c r="AO44" s="48">
        <v>0</v>
      </c>
      <c r="AP44" s="49">
        <v>0</v>
      </c>
      <c r="AQ44" s="25"/>
      <c r="AR44" s="46">
        <v>0</v>
      </c>
      <c r="AS44" s="47">
        <v>0</v>
      </c>
      <c r="AT44" s="48">
        <v>0</v>
      </c>
      <c r="AU44" s="49">
        <v>0</v>
      </c>
      <c r="AV44" s="7"/>
      <c r="AW44" s="45">
        <v>41091</v>
      </c>
      <c r="AX44" s="46">
        <v>0</v>
      </c>
      <c r="AY44" s="47">
        <v>0</v>
      </c>
      <c r="AZ44" s="48">
        <v>0</v>
      </c>
      <c r="BA44" s="49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</row>
    <row r="45" spans="1:64">
      <c r="A45" s="45">
        <f t="shared" si="0"/>
        <v>41122</v>
      </c>
      <c r="B45" s="46">
        <v>2</v>
      </c>
      <c r="C45" s="47">
        <v>20000</v>
      </c>
      <c r="D45" s="48">
        <v>2093.25</v>
      </c>
      <c r="E45" s="49">
        <v>500</v>
      </c>
      <c r="F45" s="25"/>
      <c r="G45" s="46">
        <v>439</v>
      </c>
      <c r="H45" s="47">
        <v>111605</v>
      </c>
      <c r="I45" s="48">
        <v>12443.35995</v>
      </c>
      <c r="J45" s="49">
        <v>102125</v>
      </c>
      <c r="K45" s="25"/>
      <c r="L45" s="46">
        <v>212</v>
      </c>
      <c r="M45" s="47">
        <v>94648</v>
      </c>
      <c r="N45" s="48">
        <v>10216.958275000001</v>
      </c>
      <c r="O45" s="49">
        <v>61780</v>
      </c>
      <c r="P45" s="7"/>
      <c r="Q45" s="45">
        <v>41122</v>
      </c>
      <c r="R45" s="46">
        <v>0</v>
      </c>
      <c r="S45" s="47">
        <v>0</v>
      </c>
      <c r="T45" s="48">
        <v>0</v>
      </c>
      <c r="U45" s="49">
        <v>0</v>
      </c>
      <c r="V45" s="6"/>
      <c r="W45" s="46">
        <v>0</v>
      </c>
      <c r="X45" s="47">
        <v>0</v>
      </c>
      <c r="Y45" s="48">
        <v>0</v>
      </c>
      <c r="Z45" s="49">
        <v>0</v>
      </c>
      <c r="AA45" s="25"/>
      <c r="AB45" s="46">
        <v>0</v>
      </c>
      <c r="AC45" s="47">
        <v>0</v>
      </c>
      <c r="AD45" s="48">
        <v>0</v>
      </c>
      <c r="AE45" s="49">
        <v>0</v>
      </c>
      <c r="AF45" s="7"/>
      <c r="AG45" s="45">
        <v>41122</v>
      </c>
      <c r="AH45" s="46">
        <v>0</v>
      </c>
      <c r="AI45" s="47">
        <v>0</v>
      </c>
      <c r="AJ45" s="48">
        <v>0</v>
      </c>
      <c r="AK45" s="49">
        <v>30000</v>
      </c>
      <c r="AL45" s="6"/>
      <c r="AM45" s="46">
        <v>0</v>
      </c>
      <c r="AN45" s="47">
        <v>0</v>
      </c>
      <c r="AO45" s="48">
        <v>0</v>
      </c>
      <c r="AP45" s="49">
        <v>0</v>
      </c>
      <c r="AQ45" s="25"/>
      <c r="AR45" s="46">
        <v>0</v>
      </c>
      <c r="AS45" s="47">
        <v>0</v>
      </c>
      <c r="AT45" s="48">
        <v>0</v>
      </c>
      <c r="AU45" s="49">
        <v>0</v>
      </c>
      <c r="AV45" s="7"/>
      <c r="AW45" s="45">
        <v>41122</v>
      </c>
      <c r="AX45" s="46">
        <v>0</v>
      </c>
      <c r="AY45" s="47">
        <v>0</v>
      </c>
      <c r="AZ45" s="48">
        <v>0</v>
      </c>
      <c r="BA45" s="49">
        <v>0</v>
      </c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</row>
    <row r="46" spans="1:64">
      <c r="A46" s="45">
        <f t="shared" si="0"/>
        <v>41153</v>
      </c>
      <c r="B46" s="46">
        <v>2</v>
      </c>
      <c r="C46" s="47">
        <v>17000</v>
      </c>
      <c r="D46" s="48">
        <v>1779.6875</v>
      </c>
      <c r="E46" s="49">
        <v>0</v>
      </c>
      <c r="F46" s="25"/>
      <c r="G46" s="46">
        <v>327</v>
      </c>
      <c r="H46" s="47">
        <v>201551</v>
      </c>
      <c r="I46" s="48">
        <v>22351.58832463</v>
      </c>
      <c r="J46" s="49">
        <v>61279</v>
      </c>
      <c r="K46" s="25"/>
      <c r="L46" s="46">
        <v>130</v>
      </c>
      <c r="M46" s="47">
        <v>29374</v>
      </c>
      <c r="N46" s="48">
        <v>3104.4254999999998</v>
      </c>
      <c r="O46" s="49">
        <v>39143</v>
      </c>
      <c r="P46" s="7"/>
      <c r="Q46" s="45">
        <v>41153</v>
      </c>
      <c r="R46" s="46">
        <v>0</v>
      </c>
      <c r="S46" s="47">
        <v>0</v>
      </c>
      <c r="T46" s="48">
        <v>0</v>
      </c>
      <c r="U46" s="49">
        <v>0</v>
      </c>
      <c r="V46" s="6"/>
      <c r="W46" s="46">
        <v>0</v>
      </c>
      <c r="X46" s="47">
        <v>0</v>
      </c>
      <c r="Y46" s="48">
        <v>0</v>
      </c>
      <c r="Z46" s="49">
        <v>0</v>
      </c>
      <c r="AA46" s="25"/>
      <c r="AB46" s="46">
        <v>0</v>
      </c>
      <c r="AC46" s="47">
        <v>0</v>
      </c>
      <c r="AD46" s="48">
        <v>0</v>
      </c>
      <c r="AE46" s="49">
        <v>0</v>
      </c>
      <c r="AF46" s="7"/>
      <c r="AG46" s="45">
        <v>41153</v>
      </c>
      <c r="AH46" s="46">
        <v>0</v>
      </c>
      <c r="AI46" s="47">
        <v>0</v>
      </c>
      <c r="AJ46" s="48">
        <v>0</v>
      </c>
      <c r="AK46" s="49">
        <v>0</v>
      </c>
      <c r="AL46" s="6"/>
      <c r="AM46" s="46">
        <v>0</v>
      </c>
      <c r="AN46" s="47">
        <v>0</v>
      </c>
      <c r="AO46" s="48">
        <v>0</v>
      </c>
      <c r="AP46" s="49">
        <v>0</v>
      </c>
      <c r="AQ46" s="25"/>
      <c r="AR46" s="46">
        <v>0</v>
      </c>
      <c r="AS46" s="47">
        <v>0</v>
      </c>
      <c r="AT46" s="48">
        <v>0</v>
      </c>
      <c r="AU46" s="49">
        <v>0</v>
      </c>
      <c r="AV46" s="7"/>
      <c r="AW46" s="45">
        <v>41153</v>
      </c>
      <c r="AX46" s="46">
        <v>0</v>
      </c>
      <c r="AY46" s="47">
        <v>0</v>
      </c>
      <c r="AZ46" s="48">
        <v>0</v>
      </c>
      <c r="BA46" s="49">
        <v>0</v>
      </c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</row>
    <row r="47" spans="1:64">
      <c r="A47" s="45">
        <f t="shared" si="0"/>
        <v>41183</v>
      </c>
      <c r="B47" s="46">
        <v>4</v>
      </c>
      <c r="C47" s="47">
        <v>22000</v>
      </c>
      <c r="D47" s="48">
        <v>2308.0749999999998</v>
      </c>
      <c r="E47" s="49">
        <v>0</v>
      </c>
      <c r="F47" s="25"/>
      <c r="G47" s="46">
        <v>324</v>
      </c>
      <c r="H47" s="47">
        <v>81598</v>
      </c>
      <c r="I47" s="48">
        <v>9127.7940500000004</v>
      </c>
      <c r="J47" s="49">
        <v>60346</v>
      </c>
      <c r="K47" s="25"/>
      <c r="L47" s="46">
        <v>383</v>
      </c>
      <c r="M47" s="47">
        <v>110630</v>
      </c>
      <c r="N47" s="48">
        <v>11911.962925</v>
      </c>
      <c r="O47" s="49">
        <v>79687</v>
      </c>
      <c r="P47" s="7"/>
      <c r="Q47" s="45">
        <v>41183</v>
      </c>
      <c r="R47" s="46">
        <v>0</v>
      </c>
      <c r="S47" s="47">
        <v>0</v>
      </c>
      <c r="T47" s="48">
        <v>0</v>
      </c>
      <c r="U47" s="49">
        <v>0</v>
      </c>
      <c r="V47" s="6"/>
      <c r="W47" s="46">
        <v>0</v>
      </c>
      <c r="X47" s="47">
        <v>0</v>
      </c>
      <c r="Y47" s="48">
        <v>0</v>
      </c>
      <c r="Z47" s="49">
        <v>0</v>
      </c>
      <c r="AA47" s="25"/>
      <c r="AB47" s="46">
        <v>0</v>
      </c>
      <c r="AC47" s="47">
        <v>0</v>
      </c>
      <c r="AD47" s="48">
        <v>0</v>
      </c>
      <c r="AE47" s="49">
        <v>0</v>
      </c>
      <c r="AF47" s="7"/>
      <c r="AG47" s="45">
        <v>41183</v>
      </c>
      <c r="AH47" s="46">
        <v>0</v>
      </c>
      <c r="AI47" s="47">
        <v>0</v>
      </c>
      <c r="AJ47" s="48">
        <v>0</v>
      </c>
      <c r="AK47" s="49">
        <v>0</v>
      </c>
      <c r="AL47" s="6"/>
      <c r="AM47" s="46">
        <v>0</v>
      </c>
      <c r="AN47" s="47">
        <v>0</v>
      </c>
      <c r="AO47" s="48">
        <v>0</v>
      </c>
      <c r="AP47" s="49">
        <v>0</v>
      </c>
      <c r="AQ47" s="25"/>
      <c r="AR47" s="46">
        <v>0</v>
      </c>
      <c r="AS47" s="47">
        <v>0</v>
      </c>
      <c r="AT47" s="48">
        <v>0</v>
      </c>
      <c r="AU47" s="49">
        <v>0</v>
      </c>
      <c r="AV47" s="7"/>
      <c r="AW47" s="45">
        <v>41183</v>
      </c>
      <c r="AX47" s="46">
        <v>4</v>
      </c>
      <c r="AY47" s="47">
        <v>4</v>
      </c>
      <c r="AZ47" s="48">
        <v>0.38850000000000001</v>
      </c>
      <c r="BA47" s="49">
        <v>0</v>
      </c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</row>
    <row r="48" spans="1:64">
      <c r="A48" s="45">
        <f t="shared" si="0"/>
        <v>41214</v>
      </c>
      <c r="B48" s="46">
        <v>5</v>
      </c>
      <c r="C48" s="47">
        <v>12000</v>
      </c>
      <c r="D48" s="48">
        <v>1258.7249999999999</v>
      </c>
      <c r="E48" s="49">
        <v>0</v>
      </c>
      <c r="F48" s="25"/>
      <c r="G48" s="46">
        <v>140</v>
      </c>
      <c r="H48" s="47">
        <v>86583</v>
      </c>
      <c r="I48" s="48">
        <v>9637.5010999999995</v>
      </c>
      <c r="J48" s="49">
        <v>51003</v>
      </c>
      <c r="K48" s="25"/>
      <c r="L48" s="46">
        <v>197</v>
      </c>
      <c r="M48" s="47">
        <v>128189</v>
      </c>
      <c r="N48" s="48">
        <v>13675.795375</v>
      </c>
      <c r="O48" s="49">
        <v>75901</v>
      </c>
      <c r="P48" s="7"/>
      <c r="Q48" s="45">
        <v>41214</v>
      </c>
      <c r="R48" s="46">
        <v>0</v>
      </c>
      <c r="S48" s="47">
        <v>0</v>
      </c>
      <c r="T48" s="48">
        <v>0</v>
      </c>
      <c r="U48" s="49">
        <v>0</v>
      </c>
      <c r="V48" s="6"/>
      <c r="W48" s="46">
        <v>0</v>
      </c>
      <c r="X48" s="47">
        <v>0</v>
      </c>
      <c r="Y48" s="48">
        <v>0</v>
      </c>
      <c r="Z48" s="49">
        <v>0</v>
      </c>
      <c r="AA48" s="25"/>
      <c r="AB48" s="46">
        <v>0</v>
      </c>
      <c r="AC48" s="47">
        <v>0</v>
      </c>
      <c r="AD48" s="48">
        <v>0</v>
      </c>
      <c r="AE48" s="49">
        <v>0</v>
      </c>
      <c r="AF48" s="7"/>
      <c r="AG48" s="45">
        <v>41214</v>
      </c>
      <c r="AH48" s="46">
        <v>0</v>
      </c>
      <c r="AI48" s="47">
        <v>0</v>
      </c>
      <c r="AJ48" s="48">
        <v>0</v>
      </c>
      <c r="AK48" s="49">
        <v>0</v>
      </c>
      <c r="AL48" s="6"/>
      <c r="AM48" s="46">
        <v>0</v>
      </c>
      <c r="AN48" s="47">
        <v>0</v>
      </c>
      <c r="AO48" s="48">
        <v>0</v>
      </c>
      <c r="AP48" s="49">
        <v>0</v>
      </c>
      <c r="AQ48" s="25"/>
      <c r="AR48" s="46">
        <v>0</v>
      </c>
      <c r="AS48" s="47">
        <v>0</v>
      </c>
      <c r="AT48" s="48">
        <v>0</v>
      </c>
      <c r="AU48" s="49">
        <v>0</v>
      </c>
      <c r="AV48" s="7"/>
      <c r="AW48" s="45">
        <v>41214</v>
      </c>
      <c r="AX48" s="46">
        <v>0</v>
      </c>
      <c r="AY48" s="47">
        <v>0</v>
      </c>
      <c r="AZ48" s="48">
        <v>0</v>
      </c>
      <c r="BA48" s="49">
        <v>0</v>
      </c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</row>
    <row r="49" spans="1:64">
      <c r="A49" s="45">
        <f t="shared" si="0"/>
        <v>41244</v>
      </c>
      <c r="B49" s="46">
        <v>0</v>
      </c>
      <c r="C49" s="47">
        <v>0</v>
      </c>
      <c r="D49" s="48">
        <v>0</v>
      </c>
      <c r="E49" s="49">
        <v>0</v>
      </c>
      <c r="F49" s="25"/>
      <c r="G49" s="46">
        <v>149</v>
      </c>
      <c r="H49" s="47">
        <v>97364</v>
      </c>
      <c r="I49" s="48">
        <v>10851.258125</v>
      </c>
      <c r="J49" s="49">
        <v>31761</v>
      </c>
      <c r="K49" s="25"/>
      <c r="L49" s="46">
        <v>149</v>
      </c>
      <c r="M49" s="47">
        <v>83328</v>
      </c>
      <c r="N49" s="48">
        <v>8969.9830000000002</v>
      </c>
      <c r="O49" s="49">
        <v>60442</v>
      </c>
      <c r="P49" s="7"/>
      <c r="Q49" s="45">
        <v>41244</v>
      </c>
      <c r="R49" s="46">
        <v>0</v>
      </c>
      <c r="S49" s="47">
        <v>0</v>
      </c>
      <c r="T49" s="48">
        <v>0</v>
      </c>
      <c r="U49" s="49">
        <v>0</v>
      </c>
      <c r="V49" s="6"/>
      <c r="W49" s="46">
        <v>0</v>
      </c>
      <c r="X49" s="47">
        <v>0</v>
      </c>
      <c r="Y49" s="48">
        <v>0</v>
      </c>
      <c r="Z49" s="49">
        <v>0</v>
      </c>
      <c r="AA49" s="25"/>
      <c r="AB49" s="46">
        <v>0</v>
      </c>
      <c r="AC49" s="47">
        <v>0</v>
      </c>
      <c r="AD49" s="48">
        <v>0</v>
      </c>
      <c r="AE49" s="49">
        <v>0</v>
      </c>
      <c r="AF49" s="7"/>
      <c r="AG49" s="45">
        <v>41244</v>
      </c>
      <c r="AH49" s="46">
        <v>0</v>
      </c>
      <c r="AI49" s="47">
        <v>0</v>
      </c>
      <c r="AJ49" s="48">
        <v>0</v>
      </c>
      <c r="AK49" s="49">
        <v>0</v>
      </c>
      <c r="AL49" s="6"/>
      <c r="AM49" s="46">
        <v>0</v>
      </c>
      <c r="AN49" s="47">
        <v>0</v>
      </c>
      <c r="AO49" s="48">
        <v>0</v>
      </c>
      <c r="AP49" s="49">
        <v>0</v>
      </c>
      <c r="AQ49" s="25"/>
      <c r="AR49" s="46">
        <v>0</v>
      </c>
      <c r="AS49" s="47">
        <v>0</v>
      </c>
      <c r="AT49" s="48">
        <v>0</v>
      </c>
      <c r="AU49" s="49">
        <v>0</v>
      </c>
      <c r="AV49" s="7"/>
      <c r="AW49" s="45">
        <v>41244</v>
      </c>
      <c r="AX49" s="46">
        <v>0</v>
      </c>
      <c r="AY49" s="47">
        <v>0</v>
      </c>
      <c r="AZ49" s="48">
        <v>0</v>
      </c>
      <c r="BA49" s="49">
        <v>0</v>
      </c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</row>
    <row r="50" spans="1:64">
      <c r="A50" s="45">
        <f t="shared" si="0"/>
        <v>41275</v>
      </c>
      <c r="B50" s="46">
        <v>10</v>
      </c>
      <c r="C50" s="47">
        <v>20300</v>
      </c>
      <c r="D50" s="48">
        <v>2124.0475000000001</v>
      </c>
      <c r="E50" s="49">
        <v>0</v>
      </c>
      <c r="F50" s="25"/>
      <c r="G50" s="46">
        <v>80</v>
      </c>
      <c r="H50" s="47">
        <v>30195</v>
      </c>
      <c r="I50" s="48">
        <v>3383.3006249999999</v>
      </c>
      <c r="J50" s="49">
        <v>33144</v>
      </c>
      <c r="K50" s="25"/>
      <c r="L50" s="46">
        <v>267</v>
      </c>
      <c r="M50" s="47">
        <v>51550</v>
      </c>
      <c r="N50" s="48">
        <v>5664.7979999999998</v>
      </c>
      <c r="O50" s="49">
        <v>64160</v>
      </c>
      <c r="P50" s="91"/>
      <c r="Q50" s="45">
        <v>41275</v>
      </c>
      <c r="R50" s="46">
        <v>0</v>
      </c>
      <c r="S50" s="47">
        <v>0</v>
      </c>
      <c r="T50" s="48">
        <v>0</v>
      </c>
      <c r="U50" s="49">
        <v>0</v>
      </c>
      <c r="V50" s="6"/>
      <c r="W50" s="46">
        <v>0</v>
      </c>
      <c r="X50" s="47">
        <v>0</v>
      </c>
      <c r="Y50" s="48">
        <v>0</v>
      </c>
      <c r="Z50" s="49">
        <v>0</v>
      </c>
      <c r="AA50" s="25"/>
      <c r="AB50" s="46">
        <v>0</v>
      </c>
      <c r="AC50" s="47">
        <v>0</v>
      </c>
      <c r="AD50" s="48">
        <v>0</v>
      </c>
      <c r="AE50" s="49">
        <v>0</v>
      </c>
      <c r="AF50" s="7"/>
      <c r="AG50" s="45">
        <v>41275</v>
      </c>
      <c r="AH50" s="46">
        <v>0</v>
      </c>
      <c r="AI50" s="47">
        <v>0</v>
      </c>
      <c r="AJ50" s="48">
        <v>0</v>
      </c>
      <c r="AK50" s="49">
        <v>0</v>
      </c>
      <c r="AL50" s="6"/>
      <c r="AM50" s="46">
        <v>0</v>
      </c>
      <c r="AN50" s="47">
        <v>0</v>
      </c>
      <c r="AO50" s="48">
        <v>0</v>
      </c>
      <c r="AP50" s="49">
        <v>0</v>
      </c>
      <c r="AQ50" s="25"/>
      <c r="AR50" s="46">
        <v>0</v>
      </c>
      <c r="AS50" s="47">
        <v>0</v>
      </c>
      <c r="AT50" s="48">
        <v>0</v>
      </c>
      <c r="AU50" s="49">
        <v>0</v>
      </c>
      <c r="AV50" s="7"/>
      <c r="AW50" s="45">
        <v>41275</v>
      </c>
      <c r="AX50" s="46">
        <v>0</v>
      </c>
      <c r="AY50" s="47">
        <v>0</v>
      </c>
      <c r="AZ50" s="48">
        <v>0</v>
      </c>
      <c r="BA50" s="49">
        <v>0</v>
      </c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</row>
    <row r="51" spans="1:64">
      <c r="A51" s="45">
        <f t="shared" si="0"/>
        <v>41306</v>
      </c>
      <c r="B51" s="68">
        <v>4</v>
      </c>
      <c r="C51" s="69">
        <v>5000</v>
      </c>
      <c r="D51" s="48">
        <v>528.21</v>
      </c>
      <c r="E51" s="70">
        <v>200</v>
      </c>
      <c r="F51" s="25"/>
      <c r="G51" s="68">
        <v>80</v>
      </c>
      <c r="H51" s="69">
        <v>33763</v>
      </c>
      <c r="I51" s="48">
        <v>3844.1049750000002</v>
      </c>
      <c r="J51" s="70">
        <v>29741</v>
      </c>
      <c r="K51" s="25"/>
      <c r="L51" s="68">
        <v>165</v>
      </c>
      <c r="M51" s="69">
        <v>136634</v>
      </c>
      <c r="N51" s="48">
        <v>15410.873600000001</v>
      </c>
      <c r="O51" s="70">
        <v>122247</v>
      </c>
      <c r="P51" s="6"/>
      <c r="Q51" s="45">
        <v>41306</v>
      </c>
      <c r="R51" s="68">
        <v>0</v>
      </c>
      <c r="S51" s="69">
        <v>0</v>
      </c>
      <c r="T51" s="48">
        <v>0</v>
      </c>
      <c r="U51" s="70">
        <v>0</v>
      </c>
      <c r="V51" s="6"/>
      <c r="W51" s="68">
        <v>0</v>
      </c>
      <c r="X51" s="69">
        <v>0</v>
      </c>
      <c r="Y51" s="48">
        <v>0</v>
      </c>
      <c r="Z51" s="70">
        <v>0</v>
      </c>
      <c r="AA51" s="25"/>
      <c r="AB51" s="68">
        <v>0</v>
      </c>
      <c r="AC51" s="69">
        <v>0</v>
      </c>
      <c r="AD51" s="48">
        <v>0</v>
      </c>
      <c r="AE51" s="70">
        <v>0</v>
      </c>
      <c r="AF51" s="7"/>
      <c r="AG51" s="45">
        <v>41306</v>
      </c>
      <c r="AH51" s="68">
        <v>0</v>
      </c>
      <c r="AI51" s="69">
        <v>0</v>
      </c>
      <c r="AJ51" s="48">
        <v>0</v>
      </c>
      <c r="AK51" s="70">
        <v>0</v>
      </c>
      <c r="AL51" s="6"/>
      <c r="AM51" s="68">
        <v>0</v>
      </c>
      <c r="AN51" s="69">
        <v>0</v>
      </c>
      <c r="AO51" s="48">
        <v>0</v>
      </c>
      <c r="AP51" s="70">
        <v>0</v>
      </c>
      <c r="AQ51" s="25"/>
      <c r="AR51" s="68">
        <v>0</v>
      </c>
      <c r="AS51" s="69">
        <v>0</v>
      </c>
      <c r="AT51" s="48">
        <v>0</v>
      </c>
      <c r="AU51" s="70">
        <v>0</v>
      </c>
      <c r="AV51" s="7"/>
      <c r="AW51" s="45">
        <v>41306</v>
      </c>
      <c r="AX51" s="68">
        <v>0</v>
      </c>
      <c r="AY51" s="69">
        <v>0</v>
      </c>
      <c r="AZ51" s="48">
        <v>0</v>
      </c>
      <c r="BA51" s="70">
        <v>0</v>
      </c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</row>
    <row r="52" spans="1:64">
      <c r="A52" s="45">
        <f t="shared" si="0"/>
        <v>41334</v>
      </c>
      <c r="B52" s="68">
        <v>7</v>
      </c>
      <c r="C52" s="69">
        <v>28000</v>
      </c>
      <c r="D52" s="48">
        <v>2965.9</v>
      </c>
      <c r="E52" s="70">
        <v>0</v>
      </c>
      <c r="F52" s="25"/>
      <c r="G52" s="68">
        <v>77</v>
      </c>
      <c r="H52" s="69">
        <v>55805</v>
      </c>
      <c r="I52" s="48">
        <v>6397.60365</v>
      </c>
      <c r="J52" s="70">
        <v>23066</v>
      </c>
      <c r="K52" s="25"/>
      <c r="L52" s="68">
        <v>185</v>
      </c>
      <c r="M52" s="69">
        <v>100107</v>
      </c>
      <c r="N52" s="48">
        <v>11501.17897495</v>
      </c>
      <c r="O52" s="70">
        <v>74089</v>
      </c>
      <c r="P52" s="40"/>
      <c r="Q52" s="45">
        <v>41334</v>
      </c>
      <c r="R52" s="68">
        <v>0</v>
      </c>
      <c r="S52" s="69">
        <v>0</v>
      </c>
      <c r="T52" s="48">
        <v>0</v>
      </c>
      <c r="U52" s="70">
        <v>0</v>
      </c>
      <c r="V52" s="6"/>
      <c r="W52" s="68">
        <v>0</v>
      </c>
      <c r="X52" s="69">
        <v>0</v>
      </c>
      <c r="Y52" s="48">
        <v>0</v>
      </c>
      <c r="Z52" s="70">
        <v>0</v>
      </c>
      <c r="AA52" s="25"/>
      <c r="AB52" s="68">
        <v>0</v>
      </c>
      <c r="AC52" s="69">
        <v>0</v>
      </c>
      <c r="AD52" s="48">
        <v>0</v>
      </c>
      <c r="AE52" s="70">
        <v>0</v>
      </c>
      <c r="AF52" s="90"/>
      <c r="AG52" s="45">
        <v>41334</v>
      </c>
      <c r="AH52" s="68">
        <v>0</v>
      </c>
      <c r="AI52" s="69">
        <v>0</v>
      </c>
      <c r="AJ52" s="48">
        <v>0</v>
      </c>
      <c r="AK52" s="70">
        <v>0</v>
      </c>
      <c r="AL52" s="6"/>
      <c r="AM52" s="68">
        <v>0</v>
      </c>
      <c r="AN52" s="69">
        <v>0</v>
      </c>
      <c r="AO52" s="48">
        <v>0</v>
      </c>
      <c r="AP52" s="70">
        <v>0</v>
      </c>
      <c r="AQ52" s="25"/>
      <c r="AR52" s="68">
        <v>0</v>
      </c>
      <c r="AS52" s="69">
        <v>0</v>
      </c>
      <c r="AT52" s="48">
        <v>0</v>
      </c>
      <c r="AU52" s="70">
        <v>0</v>
      </c>
      <c r="AV52" s="90"/>
      <c r="AW52" s="45">
        <v>41334</v>
      </c>
      <c r="AX52" s="68">
        <v>0</v>
      </c>
      <c r="AY52" s="69">
        <v>0</v>
      </c>
      <c r="AZ52" s="48">
        <v>0</v>
      </c>
      <c r="BA52" s="70">
        <v>0</v>
      </c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64">
      <c r="A53" s="45">
        <f t="shared" si="0"/>
        <v>41365</v>
      </c>
      <c r="B53" s="68">
        <v>4</v>
      </c>
      <c r="C53" s="69">
        <v>14000</v>
      </c>
      <c r="D53" s="48">
        <v>1488.9224999999999</v>
      </c>
      <c r="E53" s="70">
        <v>0</v>
      </c>
      <c r="F53" s="25"/>
      <c r="G53" s="68">
        <v>38</v>
      </c>
      <c r="H53" s="69">
        <v>10131</v>
      </c>
      <c r="I53" s="48">
        <v>1169.766075</v>
      </c>
      <c r="J53" s="70">
        <v>25765</v>
      </c>
      <c r="K53" s="25"/>
      <c r="L53" s="68">
        <v>232</v>
      </c>
      <c r="M53" s="69">
        <v>96778</v>
      </c>
      <c r="N53" s="48">
        <v>11444.156349999999</v>
      </c>
      <c r="O53" s="70">
        <v>89530</v>
      </c>
      <c r="P53" s="7"/>
      <c r="Q53" s="45">
        <v>41365</v>
      </c>
      <c r="R53" s="68">
        <v>0</v>
      </c>
      <c r="S53" s="69">
        <v>0</v>
      </c>
      <c r="T53" s="48">
        <v>0</v>
      </c>
      <c r="U53" s="70">
        <v>0</v>
      </c>
      <c r="V53" s="6"/>
      <c r="W53" s="68">
        <v>0</v>
      </c>
      <c r="X53" s="69">
        <v>0</v>
      </c>
      <c r="Y53" s="48">
        <v>0</v>
      </c>
      <c r="Z53" s="70">
        <v>0</v>
      </c>
      <c r="AA53" s="25"/>
      <c r="AB53" s="68">
        <v>0</v>
      </c>
      <c r="AC53" s="69">
        <v>0</v>
      </c>
      <c r="AD53" s="48">
        <v>0</v>
      </c>
      <c r="AE53" s="70">
        <v>0</v>
      </c>
      <c r="AF53" s="6"/>
      <c r="AG53" s="45">
        <v>41365</v>
      </c>
      <c r="AH53" s="68">
        <v>0</v>
      </c>
      <c r="AI53" s="69">
        <v>0</v>
      </c>
      <c r="AJ53" s="48">
        <v>0</v>
      </c>
      <c r="AK53" s="70">
        <v>0</v>
      </c>
      <c r="AL53" s="6"/>
      <c r="AM53" s="68">
        <v>0</v>
      </c>
      <c r="AN53" s="69">
        <v>0</v>
      </c>
      <c r="AO53" s="48">
        <v>0</v>
      </c>
      <c r="AP53" s="70">
        <v>0</v>
      </c>
      <c r="AQ53" s="25"/>
      <c r="AR53" s="68">
        <v>0</v>
      </c>
      <c r="AS53" s="69">
        <v>0</v>
      </c>
      <c r="AT53" s="48">
        <v>0</v>
      </c>
      <c r="AU53" s="70">
        <v>0</v>
      </c>
      <c r="AV53" s="6"/>
      <c r="AW53" s="45">
        <v>41365</v>
      </c>
      <c r="AX53" s="68">
        <v>0</v>
      </c>
      <c r="AY53" s="69">
        <v>0</v>
      </c>
      <c r="AZ53" s="48">
        <v>0</v>
      </c>
      <c r="BA53" s="70">
        <v>0</v>
      </c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64">
      <c r="A54" s="45">
        <f t="shared" si="0"/>
        <v>41395</v>
      </c>
      <c r="B54" s="68">
        <v>4</v>
      </c>
      <c r="C54" s="69">
        <v>5600</v>
      </c>
      <c r="D54" s="48">
        <v>601.33000000000004</v>
      </c>
      <c r="E54" s="70">
        <v>2900</v>
      </c>
      <c r="F54" s="25"/>
      <c r="G54" s="68">
        <v>58</v>
      </c>
      <c r="H54" s="69">
        <v>9108</v>
      </c>
      <c r="I54" s="48">
        <v>1046.9443249999999</v>
      </c>
      <c r="J54" s="70">
        <v>30465</v>
      </c>
      <c r="K54" s="25"/>
      <c r="L54" s="68">
        <v>304</v>
      </c>
      <c r="M54" s="69">
        <v>182805</v>
      </c>
      <c r="N54" s="48">
        <v>19851.64545</v>
      </c>
      <c r="O54" s="70">
        <v>71944</v>
      </c>
      <c r="P54" s="7"/>
      <c r="Q54" s="45">
        <v>41395</v>
      </c>
      <c r="R54" s="68">
        <v>0</v>
      </c>
      <c r="S54" s="69">
        <v>0</v>
      </c>
      <c r="T54" s="48">
        <v>0</v>
      </c>
      <c r="U54" s="70">
        <v>0</v>
      </c>
      <c r="V54" s="6"/>
      <c r="W54" s="68">
        <v>0</v>
      </c>
      <c r="X54" s="69">
        <v>0</v>
      </c>
      <c r="Y54" s="48">
        <v>0</v>
      </c>
      <c r="Z54" s="70">
        <v>0</v>
      </c>
      <c r="AA54" s="25"/>
      <c r="AB54" s="68">
        <v>0</v>
      </c>
      <c r="AC54" s="69">
        <v>0</v>
      </c>
      <c r="AD54" s="48">
        <v>0</v>
      </c>
      <c r="AE54" s="70">
        <v>0</v>
      </c>
      <c r="AF54" s="13"/>
      <c r="AG54" s="45">
        <v>41395</v>
      </c>
      <c r="AH54" s="68">
        <v>0</v>
      </c>
      <c r="AI54" s="69">
        <v>0</v>
      </c>
      <c r="AJ54" s="48">
        <v>0</v>
      </c>
      <c r="AK54" s="70">
        <v>0</v>
      </c>
      <c r="AL54" s="6"/>
      <c r="AM54" s="68">
        <v>0</v>
      </c>
      <c r="AN54" s="69">
        <v>0</v>
      </c>
      <c r="AO54" s="48">
        <v>0</v>
      </c>
      <c r="AP54" s="70">
        <v>0</v>
      </c>
      <c r="AQ54" s="25"/>
      <c r="AR54" s="68">
        <v>2</v>
      </c>
      <c r="AS54" s="69">
        <v>700</v>
      </c>
      <c r="AT54" s="48">
        <v>3.0667499999999999</v>
      </c>
      <c r="AU54" s="70">
        <v>700</v>
      </c>
      <c r="AV54" s="13"/>
      <c r="AW54" s="45">
        <v>41395</v>
      </c>
      <c r="AX54" s="68">
        <v>0</v>
      </c>
      <c r="AY54" s="69">
        <v>0</v>
      </c>
      <c r="AZ54" s="48">
        <v>0</v>
      </c>
      <c r="BA54" s="70">
        <v>0</v>
      </c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</row>
    <row r="55" spans="1:64">
      <c r="A55" s="45">
        <f t="shared" si="0"/>
        <v>41426</v>
      </c>
      <c r="B55" s="68">
        <v>8</v>
      </c>
      <c r="C55" s="69">
        <v>46300</v>
      </c>
      <c r="D55" s="48">
        <v>4676.2075000000004</v>
      </c>
      <c r="E55" s="70">
        <v>0</v>
      </c>
      <c r="F55" s="25"/>
      <c r="G55" s="68">
        <v>77</v>
      </c>
      <c r="H55" s="69">
        <v>73814</v>
      </c>
      <c r="I55" s="48">
        <v>7344.0791250000002</v>
      </c>
      <c r="J55" s="70">
        <v>22238</v>
      </c>
      <c r="K55" s="25"/>
      <c r="L55" s="68">
        <v>198</v>
      </c>
      <c r="M55" s="69">
        <v>89269</v>
      </c>
      <c r="N55" s="48">
        <v>8067.4079750000001</v>
      </c>
      <c r="O55" s="70">
        <v>57701</v>
      </c>
      <c r="P55" s="7"/>
      <c r="Q55" s="45">
        <v>41426</v>
      </c>
      <c r="R55" s="68">
        <v>0</v>
      </c>
      <c r="S55" s="69">
        <v>0</v>
      </c>
      <c r="T55" s="48">
        <v>0</v>
      </c>
      <c r="U55" s="70">
        <v>0</v>
      </c>
      <c r="V55" s="6"/>
      <c r="W55" s="68">
        <v>0</v>
      </c>
      <c r="X55" s="69">
        <v>0</v>
      </c>
      <c r="Y55" s="48">
        <v>0</v>
      </c>
      <c r="Z55" s="70">
        <v>0</v>
      </c>
      <c r="AA55" s="25"/>
      <c r="AB55" s="68">
        <v>0</v>
      </c>
      <c r="AC55" s="69">
        <v>0</v>
      </c>
      <c r="AD55" s="48">
        <v>0</v>
      </c>
      <c r="AE55" s="70">
        <v>0</v>
      </c>
      <c r="AF55" s="7"/>
      <c r="AG55" s="45">
        <v>41426</v>
      </c>
      <c r="AH55" s="68">
        <v>0</v>
      </c>
      <c r="AI55" s="69">
        <v>0</v>
      </c>
      <c r="AJ55" s="48">
        <v>0</v>
      </c>
      <c r="AK55" s="70">
        <v>0</v>
      </c>
      <c r="AL55" s="6"/>
      <c r="AM55" s="68">
        <v>0</v>
      </c>
      <c r="AN55" s="69">
        <v>0</v>
      </c>
      <c r="AO55" s="48">
        <v>0</v>
      </c>
      <c r="AP55" s="70">
        <v>0</v>
      </c>
      <c r="AQ55" s="25"/>
      <c r="AR55" s="68">
        <v>9</v>
      </c>
      <c r="AS55" s="69">
        <v>5500</v>
      </c>
      <c r="AT55" s="48">
        <v>21.081299999999999</v>
      </c>
      <c r="AU55" s="70">
        <v>6200</v>
      </c>
      <c r="AV55" s="7"/>
      <c r="AW55" s="45">
        <v>41426</v>
      </c>
      <c r="AX55" s="68">
        <v>0</v>
      </c>
      <c r="AY55" s="69">
        <v>0</v>
      </c>
      <c r="AZ55" s="48">
        <v>0</v>
      </c>
      <c r="BA55" s="70">
        <v>0</v>
      </c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64">
      <c r="A56" s="45">
        <f t="shared" si="0"/>
        <v>41456</v>
      </c>
      <c r="B56" s="68">
        <v>6</v>
      </c>
      <c r="C56" s="69">
        <v>37000</v>
      </c>
      <c r="D56" s="48">
        <v>3737.2</v>
      </c>
      <c r="E56" s="70">
        <v>0</v>
      </c>
      <c r="F56" s="25"/>
      <c r="G56" s="68">
        <v>109</v>
      </c>
      <c r="H56" s="69">
        <v>27213</v>
      </c>
      <c r="I56" s="48">
        <v>2527.5462750000002</v>
      </c>
      <c r="J56" s="70">
        <v>32017</v>
      </c>
      <c r="K56" s="25"/>
      <c r="L56" s="68">
        <v>205</v>
      </c>
      <c r="M56" s="69">
        <v>99543</v>
      </c>
      <c r="N56" s="48">
        <v>8374.9097249999995</v>
      </c>
      <c r="O56" s="70">
        <v>36115</v>
      </c>
      <c r="P56" s="7"/>
      <c r="Q56" s="45">
        <v>41456</v>
      </c>
      <c r="R56" s="68">
        <v>0</v>
      </c>
      <c r="S56" s="69">
        <v>0</v>
      </c>
      <c r="T56" s="48">
        <v>0</v>
      </c>
      <c r="U56" s="70">
        <v>0</v>
      </c>
      <c r="V56" s="6"/>
      <c r="W56" s="68">
        <v>0</v>
      </c>
      <c r="X56" s="69">
        <v>0</v>
      </c>
      <c r="Y56" s="48">
        <v>0</v>
      </c>
      <c r="Z56" s="70">
        <v>0</v>
      </c>
      <c r="AA56" s="25"/>
      <c r="AB56" s="68">
        <v>0</v>
      </c>
      <c r="AC56" s="69">
        <v>0</v>
      </c>
      <c r="AD56" s="48">
        <v>0</v>
      </c>
      <c r="AE56" s="70">
        <v>0</v>
      </c>
      <c r="AF56" s="7"/>
      <c r="AG56" s="45">
        <v>41456</v>
      </c>
      <c r="AH56" s="68">
        <v>0</v>
      </c>
      <c r="AI56" s="69">
        <v>0</v>
      </c>
      <c r="AJ56" s="48">
        <v>0</v>
      </c>
      <c r="AK56" s="70">
        <v>0</v>
      </c>
      <c r="AL56" s="6"/>
      <c r="AM56" s="68">
        <v>0</v>
      </c>
      <c r="AN56" s="69">
        <v>0</v>
      </c>
      <c r="AO56" s="48">
        <v>0</v>
      </c>
      <c r="AP56" s="70">
        <v>0</v>
      </c>
      <c r="AQ56" s="25"/>
      <c r="AR56" s="68">
        <v>3</v>
      </c>
      <c r="AS56" s="69">
        <v>300</v>
      </c>
      <c r="AT56" s="48">
        <v>1.1952</v>
      </c>
      <c r="AU56" s="70">
        <v>5900</v>
      </c>
      <c r="AV56" s="7"/>
      <c r="AW56" s="45">
        <v>41456</v>
      </c>
      <c r="AX56" s="68">
        <v>0</v>
      </c>
      <c r="AY56" s="69">
        <v>0</v>
      </c>
      <c r="AZ56" s="48">
        <v>0</v>
      </c>
      <c r="BA56" s="70">
        <v>0</v>
      </c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</row>
    <row r="57" spans="1:64">
      <c r="A57" s="45">
        <f t="shared" si="0"/>
        <v>41487</v>
      </c>
      <c r="B57" s="68">
        <v>6</v>
      </c>
      <c r="C57" s="69">
        <v>20600</v>
      </c>
      <c r="D57" s="48">
        <v>2082.1149999999998</v>
      </c>
      <c r="E57" s="70">
        <v>0</v>
      </c>
      <c r="F57" s="25"/>
      <c r="G57" s="68">
        <v>125</v>
      </c>
      <c r="H57" s="69">
        <v>31802</v>
      </c>
      <c r="I57" s="48">
        <v>2902.7225250000001</v>
      </c>
      <c r="J57" s="70">
        <v>42460</v>
      </c>
      <c r="K57" s="25"/>
      <c r="L57" s="68">
        <v>210</v>
      </c>
      <c r="M57" s="69">
        <v>87199</v>
      </c>
      <c r="N57" s="48">
        <v>7019.7895749999998</v>
      </c>
      <c r="O57" s="70">
        <v>66022</v>
      </c>
      <c r="P57" s="7"/>
      <c r="Q57" s="45">
        <v>41487</v>
      </c>
      <c r="R57" s="68">
        <v>0</v>
      </c>
      <c r="S57" s="69">
        <v>0</v>
      </c>
      <c r="T57" s="48">
        <v>0</v>
      </c>
      <c r="U57" s="70">
        <v>0</v>
      </c>
      <c r="V57" s="6"/>
      <c r="W57" s="68">
        <v>0</v>
      </c>
      <c r="X57" s="69">
        <v>0</v>
      </c>
      <c r="Y57" s="48">
        <v>0</v>
      </c>
      <c r="Z57" s="70">
        <v>0</v>
      </c>
      <c r="AA57" s="25"/>
      <c r="AB57" s="68">
        <v>0</v>
      </c>
      <c r="AC57" s="69">
        <v>0</v>
      </c>
      <c r="AD57" s="48">
        <v>0</v>
      </c>
      <c r="AE57" s="70">
        <v>0</v>
      </c>
      <c r="AF57" s="7"/>
      <c r="AG57" s="45">
        <v>41487</v>
      </c>
      <c r="AH57" s="68">
        <v>0</v>
      </c>
      <c r="AI57" s="69">
        <v>0</v>
      </c>
      <c r="AJ57" s="48">
        <v>0</v>
      </c>
      <c r="AK57" s="70">
        <v>0</v>
      </c>
      <c r="AL57" s="6"/>
      <c r="AM57" s="68">
        <v>0</v>
      </c>
      <c r="AN57" s="69">
        <v>0</v>
      </c>
      <c r="AO57" s="48">
        <v>0</v>
      </c>
      <c r="AP57" s="70">
        <v>0</v>
      </c>
      <c r="AQ57" s="25"/>
      <c r="AR57" s="68">
        <v>14</v>
      </c>
      <c r="AS57" s="69">
        <v>1800</v>
      </c>
      <c r="AT57" s="48">
        <v>7.9111500000000001</v>
      </c>
      <c r="AU57" s="70">
        <v>5300</v>
      </c>
      <c r="AV57" s="7"/>
      <c r="AW57" s="45">
        <v>41487</v>
      </c>
      <c r="AX57" s="68">
        <v>0</v>
      </c>
      <c r="AY57" s="69">
        <v>0</v>
      </c>
      <c r="AZ57" s="48">
        <v>0</v>
      </c>
      <c r="BA57" s="70">
        <v>0</v>
      </c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</row>
    <row r="58" spans="1:64">
      <c r="A58" s="45">
        <f t="shared" si="0"/>
        <v>41518</v>
      </c>
      <c r="B58" s="68">
        <v>11</v>
      </c>
      <c r="C58" s="69">
        <v>64600</v>
      </c>
      <c r="D58" s="48">
        <v>6579.375</v>
      </c>
      <c r="E58" s="70">
        <v>0</v>
      </c>
      <c r="F58" s="25"/>
      <c r="G58" s="68">
        <v>125</v>
      </c>
      <c r="H58" s="69">
        <v>45287</v>
      </c>
      <c r="I58" s="48">
        <v>4114.4598999999998</v>
      </c>
      <c r="J58" s="70">
        <v>21055</v>
      </c>
      <c r="K58" s="25"/>
      <c r="L58" s="68">
        <v>172</v>
      </c>
      <c r="M58" s="69">
        <v>30255</v>
      </c>
      <c r="N58" s="48">
        <v>2432.43255</v>
      </c>
      <c r="O58" s="70">
        <v>31871</v>
      </c>
      <c r="P58" s="7"/>
      <c r="Q58" s="45">
        <v>41518</v>
      </c>
      <c r="R58" s="68">
        <v>0</v>
      </c>
      <c r="S58" s="69">
        <v>0</v>
      </c>
      <c r="T58" s="48">
        <v>0</v>
      </c>
      <c r="U58" s="70">
        <v>0</v>
      </c>
      <c r="V58" s="6"/>
      <c r="W58" s="68">
        <v>0</v>
      </c>
      <c r="X58" s="69">
        <v>0</v>
      </c>
      <c r="Y58" s="48">
        <v>0</v>
      </c>
      <c r="Z58" s="70">
        <v>0</v>
      </c>
      <c r="AA58" s="25"/>
      <c r="AB58" s="68">
        <v>0</v>
      </c>
      <c r="AC58" s="69">
        <v>0</v>
      </c>
      <c r="AD58" s="48">
        <v>0</v>
      </c>
      <c r="AE58" s="70">
        <v>0</v>
      </c>
      <c r="AF58" s="7"/>
      <c r="AG58" s="45">
        <v>41518</v>
      </c>
      <c r="AH58" s="68">
        <v>2</v>
      </c>
      <c r="AI58" s="69">
        <v>1000</v>
      </c>
      <c r="AJ58" s="48">
        <v>3.323</v>
      </c>
      <c r="AK58" s="70">
        <v>0</v>
      </c>
      <c r="AL58" s="6"/>
      <c r="AM58" s="68">
        <v>0</v>
      </c>
      <c r="AN58" s="69">
        <v>0</v>
      </c>
      <c r="AO58" s="48">
        <v>0</v>
      </c>
      <c r="AP58" s="70">
        <v>0</v>
      </c>
      <c r="AQ58" s="25"/>
      <c r="AR58" s="68">
        <v>12</v>
      </c>
      <c r="AS58" s="69">
        <v>8600</v>
      </c>
      <c r="AT58" s="48">
        <v>36.775500000000001</v>
      </c>
      <c r="AU58" s="70">
        <v>4500</v>
      </c>
      <c r="AV58" s="7"/>
      <c r="AW58" s="45">
        <v>41518</v>
      </c>
      <c r="AX58" s="68">
        <v>0</v>
      </c>
      <c r="AY58" s="69">
        <v>0</v>
      </c>
      <c r="AZ58" s="48">
        <v>0</v>
      </c>
      <c r="BA58" s="70">
        <v>0</v>
      </c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</row>
    <row r="59" spans="1:64">
      <c r="A59" s="45">
        <f t="shared" si="0"/>
        <v>41548</v>
      </c>
      <c r="B59" s="68">
        <v>8</v>
      </c>
      <c r="C59" s="69">
        <v>42600</v>
      </c>
      <c r="D59" s="48">
        <v>4350.6099999999997</v>
      </c>
      <c r="E59" s="70">
        <v>0</v>
      </c>
      <c r="F59" s="25"/>
      <c r="G59" s="68">
        <v>39</v>
      </c>
      <c r="H59" s="69">
        <v>6183</v>
      </c>
      <c r="I59" s="48">
        <v>580.12417500000004</v>
      </c>
      <c r="J59" s="70">
        <v>25099</v>
      </c>
      <c r="K59" s="25"/>
      <c r="L59" s="68">
        <v>117</v>
      </c>
      <c r="M59" s="69">
        <v>20075</v>
      </c>
      <c r="N59" s="48">
        <v>1649.10375</v>
      </c>
      <c r="O59" s="70">
        <v>37016</v>
      </c>
      <c r="P59" s="7"/>
      <c r="Q59" s="45">
        <v>41548</v>
      </c>
      <c r="R59" s="68">
        <v>0</v>
      </c>
      <c r="S59" s="69">
        <v>0</v>
      </c>
      <c r="T59" s="48">
        <v>0</v>
      </c>
      <c r="U59" s="70">
        <v>0</v>
      </c>
      <c r="V59" s="6"/>
      <c r="W59" s="68">
        <v>0</v>
      </c>
      <c r="X59" s="69">
        <v>0</v>
      </c>
      <c r="Y59" s="48">
        <v>0</v>
      </c>
      <c r="Z59" s="70">
        <v>0</v>
      </c>
      <c r="AA59" s="25"/>
      <c r="AB59" s="68">
        <v>0</v>
      </c>
      <c r="AC59" s="69">
        <v>0</v>
      </c>
      <c r="AD59" s="48">
        <v>0</v>
      </c>
      <c r="AE59" s="70">
        <v>0</v>
      </c>
      <c r="AF59" s="7"/>
      <c r="AG59" s="45">
        <v>41548</v>
      </c>
      <c r="AH59" s="68">
        <v>5</v>
      </c>
      <c r="AI59" s="69">
        <v>1000</v>
      </c>
      <c r="AJ59" s="48">
        <v>3.3649</v>
      </c>
      <c r="AK59" s="70">
        <v>0</v>
      </c>
      <c r="AL59" s="6"/>
      <c r="AM59" s="68">
        <v>0</v>
      </c>
      <c r="AN59" s="69">
        <v>0</v>
      </c>
      <c r="AO59" s="48">
        <v>0</v>
      </c>
      <c r="AP59" s="70">
        <v>0</v>
      </c>
      <c r="AQ59" s="25"/>
      <c r="AR59" s="68">
        <v>6</v>
      </c>
      <c r="AS59" s="69">
        <v>420</v>
      </c>
      <c r="AT59" s="48">
        <v>1.7314499999999999</v>
      </c>
      <c r="AU59" s="70">
        <v>4300</v>
      </c>
      <c r="AV59" s="7"/>
      <c r="AW59" s="45">
        <v>41548</v>
      </c>
      <c r="AX59" s="68">
        <v>0</v>
      </c>
      <c r="AY59" s="69">
        <v>0</v>
      </c>
      <c r="AZ59" s="48">
        <v>0</v>
      </c>
      <c r="BA59" s="70">
        <v>0</v>
      </c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</row>
    <row r="60" spans="1:64">
      <c r="A60" s="45">
        <f t="shared" si="0"/>
        <v>41579</v>
      </c>
      <c r="B60" s="68">
        <v>7</v>
      </c>
      <c r="C60" s="69">
        <v>21000</v>
      </c>
      <c r="D60" s="48">
        <v>2139.9749999999999</v>
      </c>
      <c r="E60" s="70">
        <v>0</v>
      </c>
      <c r="F60" s="25"/>
      <c r="G60" s="68">
        <v>41</v>
      </c>
      <c r="H60" s="69">
        <v>21058</v>
      </c>
      <c r="I60" s="48">
        <v>1920.5011999999999</v>
      </c>
      <c r="J60" s="70">
        <v>25618</v>
      </c>
      <c r="K60" s="25"/>
      <c r="L60" s="68">
        <v>110</v>
      </c>
      <c r="M60" s="69">
        <v>65802</v>
      </c>
      <c r="N60" s="48">
        <v>5154.1790000000001</v>
      </c>
      <c r="O60" s="70">
        <v>37044</v>
      </c>
      <c r="P60" s="7"/>
      <c r="Q60" s="45">
        <v>41579</v>
      </c>
      <c r="R60" s="68">
        <v>0</v>
      </c>
      <c r="S60" s="69">
        <v>0</v>
      </c>
      <c r="T60" s="48">
        <v>0</v>
      </c>
      <c r="U60" s="70">
        <v>0</v>
      </c>
      <c r="V60" s="6"/>
      <c r="W60" s="68">
        <v>0</v>
      </c>
      <c r="X60" s="69">
        <v>0</v>
      </c>
      <c r="Y60" s="48">
        <v>0</v>
      </c>
      <c r="Z60" s="70">
        <v>0</v>
      </c>
      <c r="AA60" s="25"/>
      <c r="AB60" s="68">
        <v>0</v>
      </c>
      <c r="AC60" s="69">
        <v>0</v>
      </c>
      <c r="AD60" s="48">
        <v>0</v>
      </c>
      <c r="AE60" s="70">
        <v>0</v>
      </c>
      <c r="AF60" s="7"/>
      <c r="AG60" s="45">
        <v>41579</v>
      </c>
      <c r="AH60" s="68">
        <v>0</v>
      </c>
      <c r="AI60" s="69">
        <v>0</v>
      </c>
      <c r="AJ60" s="48">
        <v>0</v>
      </c>
      <c r="AK60" s="70">
        <v>0</v>
      </c>
      <c r="AL60" s="6"/>
      <c r="AM60" s="68">
        <v>0</v>
      </c>
      <c r="AN60" s="69">
        <v>0</v>
      </c>
      <c r="AO60" s="48">
        <v>0</v>
      </c>
      <c r="AP60" s="70">
        <v>0</v>
      </c>
      <c r="AQ60" s="7"/>
      <c r="AR60" s="68">
        <v>6</v>
      </c>
      <c r="AS60" s="69">
        <v>1600</v>
      </c>
      <c r="AT60" s="48">
        <v>6.2443</v>
      </c>
      <c r="AU60" s="70">
        <v>5300</v>
      </c>
      <c r="AV60" s="7"/>
      <c r="AW60" s="45">
        <v>41579</v>
      </c>
      <c r="AX60" s="68">
        <v>0</v>
      </c>
      <c r="AY60" s="69">
        <v>0</v>
      </c>
      <c r="AZ60" s="48">
        <v>0</v>
      </c>
      <c r="BA60" s="70">
        <v>0</v>
      </c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</row>
    <row r="61" spans="1:64" ht="15.75" thickBot="1">
      <c r="A61" s="80">
        <f t="shared" si="0"/>
        <v>41609</v>
      </c>
      <c r="B61" s="81">
        <v>3</v>
      </c>
      <c r="C61" s="82">
        <v>12000</v>
      </c>
      <c r="D61" s="83">
        <v>1218.5999999999999</v>
      </c>
      <c r="E61" s="84">
        <v>0</v>
      </c>
      <c r="F61" s="25"/>
      <c r="G61" s="81">
        <v>76</v>
      </c>
      <c r="H61" s="82">
        <v>39508</v>
      </c>
      <c r="I61" s="83">
        <v>3556.399175</v>
      </c>
      <c r="J61" s="84">
        <v>23380</v>
      </c>
      <c r="K61" s="25"/>
      <c r="L61" s="81">
        <v>89</v>
      </c>
      <c r="M61" s="82">
        <v>23627</v>
      </c>
      <c r="N61" s="83">
        <v>1856.7423249999999</v>
      </c>
      <c r="O61" s="84">
        <v>29551</v>
      </c>
      <c r="P61" s="6"/>
      <c r="Q61" s="80">
        <v>41609</v>
      </c>
      <c r="R61" s="81">
        <v>0</v>
      </c>
      <c r="S61" s="82">
        <v>0</v>
      </c>
      <c r="T61" s="83">
        <v>0</v>
      </c>
      <c r="U61" s="84">
        <v>0</v>
      </c>
      <c r="V61" s="6"/>
      <c r="W61" s="81">
        <v>0</v>
      </c>
      <c r="X61" s="82">
        <v>0</v>
      </c>
      <c r="Y61" s="83">
        <v>0</v>
      </c>
      <c r="Z61" s="84">
        <v>0</v>
      </c>
      <c r="AA61" s="25"/>
      <c r="AB61" s="81">
        <v>0</v>
      </c>
      <c r="AC61" s="82">
        <v>0</v>
      </c>
      <c r="AD61" s="83">
        <v>0</v>
      </c>
      <c r="AE61" s="84">
        <v>0</v>
      </c>
      <c r="AF61" s="7"/>
      <c r="AG61" s="80">
        <v>41609</v>
      </c>
      <c r="AH61" s="81">
        <v>0</v>
      </c>
      <c r="AI61" s="82">
        <v>0</v>
      </c>
      <c r="AJ61" s="83">
        <v>0</v>
      </c>
      <c r="AK61" s="84">
        <v>0</v>
      </c>
      <c r="AL61" s="6"/>
      <c r="AM61" s="81">
        <v>0</v>
      </c>
      <c r="AN61" s="82">
        <v>0</v>
      </c>
      <c r="AO61" s="83">
        <v>0</v>
      </c>
      <c r="AP61" s="84">
        <v>0</v>
      </c>
      <c r="AQ61" s="7"/>
      <c r="AR61" s="81">
        <v>18</v>
      </c>
      <c r="AS61" s="82">
        <v>9950</v>
      </c>
      <c r="AT61" s="83">
        <v>42.07985</v>
      </c>
      <c r="AU61" s="84">
        <v>3250</v>
      </c>
      <c r="AV61" s="7"/>
      <c r="AW61" s="80">
        <v>41609</v>
      </c>
      <c r="AX61" s="81">
        <v>0</v>
      </c>
      <c r="AY61" s="82">
        <v>0</v>
      </c>
      <c r="AZ61" s="83">
        <v>0</v>
      </c>
      <c r="BA61" s="84">
        <v>0</v>
      </c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</row>
    <row r="62" spans="1:64" ht="15.75" thickTop="1">
      <c r="A62" s="7" t="s">
        <v>60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 t="s">
        <v>60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7"/>
      <c r="AG62" s="7" t="s">
        <v>60</v>
      </c>
      <c r="AH62" s="6"/>
      <c r="AI62" s="6"/>
      <c r="AJ62" s="6"/>
      <c r="AK62" s="6"/>
      <c r="AL62" s="6"/>
      <c r="AM62" s="6"/>
      <c r="AN62" s="6"/>
      <c r="AO62" s="6"/>
      <c r="AP62" s="6"/>
      <c r="AQ62" s="7"/>
      <c r="AR62" s="25"/>
      <c r="AS62" s="95"/>
      <c r="AT62" s="25"/>
      <c r="AU62" s="25"/>
      <c r="AV62" s="7"/>
      <c r="AW62" s="7" t="s">
        <v>60</v>
      </c>
      <c r="AX62" s="6"/>
      <c r="AY62" s="6"/>
      <c r="AZ62" s="6"/>
      <c r="BA62" s="6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</row>
    <row r="63" spans="1:6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</sheetData>
  <mergeCells count="110">
    <mergeCell ref="B7:B8"/>
    <mergeCell ref="C7:C8"/>
    <mergeCell ref="D7:D8"/>
    <mergeCell ref="E7:E8"/>
    <mergeCell ref="G7:G8"/>
    <mergeCell ref="BH6:BK6"/>
    <mergeCell ref="B6:E6"/>
    <mergeCell ref="G6:J6"/>
    <mergeCell ref="L6:O6"/>
    <mergeCell ref="AH6:AK6"/>
    <mergeCell ref="AM6:AP6"/>
    <mergeCell ref="AR6:AU6"/>
    <mergeCell ref="AX6:BA6"/>
    <mergeCell ref="BC6:BF6"/>
    <mergeCell ref="R6:U6"/>
    <mergeCell ref="W6:Z6"/>
    <mergeCell ref="AB6:AE6"/>
    <mergeCell ref="O7:O8"/>
    <mergeCell ref="R7:R8"/>
    <mergeCell ref="S7:S8"/>
    <mergeCell ref="T7:T8"/>
    <mergeCell ref="U7:U8"/>
    <mergeCell ref="W7:W8"/>
    <mergeCell ref="H7:H8"/>
    <mergeCell ref="I7:I8"/>
    <mergeCell ref="J7:J8"/>
    <mergeCell ref="L7:L8"/>
    <mergeCell ref="M7:M8"/>
    <mergeCell ref="N7:N8"/>
    <mergeCell ref="AT7:AT8"/>
    <mergeCell ref="AE7:AE8"/>
    <mergeCell ref="AH7:AH8"/>
    <mergeCell ref="AI7:AI8"/>
    <mergeCell ref="AJ7:AJ8"/>
    <mergeCell ref="AK7:AK8"/>
    <mergeCell ref="AM7:AM8"/>
    <mergeCell ref="X7:X8"/>
    <mergeCell ref="Y7:Y8"/>
    <mergeCell ref="Z7:Z8"/>
    <mergeCell ref="AB7:AB8"/>
    <mergeCell ref="AC7:AC8"/>
    <mergeCell ref="AD7:AD8"/>
    <mergeCell ref="AB35:AE35"/>
    <mergeCell ref="AH35:AK35"/>
    <mergeCell ref="AM35:AP35"/>
    <mergeCell ref="AR35:AU35"/>
    <mergeCell ref="AX35:BA35"/>
    <mergeCell ref="W35:Z35"/>
    <mergeCell ref="BK7:BK8"/>
    <mergeCell ref="BD7:BD8"/>
    <mergeCell ref="BE7:BE8"/>
    <mergeCell ref="BF7:BF8"/>
    <mergeCell ref="BH7:BH8"/>
    <mergeCell ref="BI7:BI8"/>
    <mergeCell ref="BJ7:BJ8"/>
    <mergeCell ref="AU7:AU8"/>
    <mergeCell ref="AX7:AX8"/>
    <mergeCell ref="AY7:AY8"/>
    <mergeCell ref="AZ7:AZ8"/>
    <mergeCell ref="BA7:BA8"/>
    <mergeCell ref="BC7:BC8"/>
    <mergeCell ref="AN7:AN8"/>
    <mergeCell ref="AO7:AO8"/>
    <mergeCell ref="AP7:AP8"/>
    <mergeCell ref="AR7:AR8"/>
    <mergeCell ref="AS7:AS8"/>
    <mergeCell ref="B36:B37"/>
    <mergeCell ref="C36:C37"/>
    <mergeCell ref="D36:D37"/>
    <mergeCell ref="E36:E37"/>
    <mergeCell ref="G36:G37"/>
    <mergeCell ref="B35:E35"/>
    <mergeCell ref="G35:J35"/>
    <mergeCell ref="L35:O35"/>
    <mergeCell ref="R35:U35"/>
    <mergeCell ref="O36:O37"/>
    <mergeCell ref="R36:R37"/>
    <mergeCell ref="S36:S37"/>
    <mergeCell ref="T36:T37"/>
    <mergeCell ref="U36:U37"/>
    <mergeCell ref="W36:W37"/>
    <mergeCell ref="H36:H37"/>
    <mergeCell ref="I36:I37"/>
    <mergeCell ref="J36:J37"/>
    <mergeCell ref="L36:L37"/>
    <mergeCell ref="M36:M37"/>
    <mergeCell ref="N36:N37"/>
    <mergeCell ref="AE36:AE37"/>
    <mergeCell ref="AH36:AH37"/>
    <mergeCell ref="AI36:AI37"/>
    <mergeCell ref="AJ36:AJ37"/>
    <mergeCell ref="AK36:AK37"/>
    <mergeCell ref="AM36:AM37"/>
    <mergeCell ref="X36:X37"/>
    <mergeCell ref="Y36:Y37"/>
    <mergeCell ref="Z36:Z37"/>
    <mergeCell ref="AB36:AB37"/>
    <mergeCell ref="AC36:AC37"/>
    <mergeCell ref="AD36:AD37"/>
    <mergeCell ref="AU36:AU37"/>
    <mergeCell ref="AX36:AX37"/>
    <mergeCell ref="AY36:AY37"/>
    <mergeCell ref="AZ36:AZ37"/>
    <mergeCell ref="BA36:BA37"/>
    <mergeCell ref="AN36:AN37"/>
    <mergeCell ref="AO36:AO37"/>
    <mergeCell ref="AP36:AP37"/>
    <mergeCell ref="AR36:AR37"/>
    <mergeCell ref="AS36:AS37"/>
    <mergeCell ref="AT36:AT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63"/>
  <sheetViews>
    <sheetView workbookViewId="0"/>
  </sheetViews>
  <sheetFormatPr baseColWidth="10" defaultRowHeight="15"/>
  <sheetData>
    <row r="1" spans="1:31" ht="19.5">
      <c r="A1" s="2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 t="s">
        <v>0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9.5">
      <c r="A2" s="1" t="str">
        <f>'Futures Detail'!AG2</f>
        <v>DECEMBER '13 OPERATIONAL HIGHLIGHTS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 t="str">
        <f>A2</f>
        <v>DECEMBER '13 OPERATIONAL HIGHLIGHTS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8">
      <c r="A4" s="10" t="s">
        <v>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7"/>
      <c r="Q4" s="10" t="s">
        <v>4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15.75" thickBot="1">
      <c r="A6" s="24"/>
      <c r="B6" s="158" t="s">
        <v>14</v>
      </c>
      <c r="C6" s="159"/>
      <c r="D6" s="159"/>
      <c r="E6" s="160"/>
      <c r="F6" s="25"/>
      <c r="G6" s="158" t="s">
        <v>12</v>
      </c>
      <c r="H6" s="159"/>
      <c r="I6" s="159"/>
      <c r="J6" s="160"/>
      <c r="K6" s="25"/>
      <c r="L6" s="158" t="s">
        <v>24</v>
      </c>
      <c r="M6" s="159"/>
      <c r="N6" s="159"/>
      <c r="O6" s="160"/>
      <c r="P6" s="7"/>
      <c r="Q6" s="24"/>
      <c r="R6" s="158" t="s">
        <v>25</v>
      </c>
      <c r="S6" s="159"/>
      <c r="T6" s="159"/>
      <c r="U6" s="160"/>
      <c r="V6" s="25"/>
      <c r="W6" s="158" t="s">
        <v>26</v>
      </c>
      <c r="X6" s="159"/>
      <c r="Y6" s="159"/>
      <c r="Z6" s="160"/>
      <c r="AA6" s="25"/>
      <c r="AB6" s="158" t="s">
        <v>27</v>
      </c>
      <c r="AC6" s="159"/>
      <c r="AD6" s="159"/>
      <c r="AE6" s="160"/>
    </row>
    <row r="7" spans="1:31" ht="15.75" thickBot="1">
      <c r="A7" s="30"/>
      <c r="B7" s="146" t="s">
        <v>30</v>
      </c>
      <c r="C7" s="144" t="s">
        <v>31</v>
      </c>
      <c r="D7" s="145" t="s">
        <v>32</v>
      </c>
      <c r="E7" s="143" t="s">
        <v>33</v>
      </c>
      <c r="F7" s="31"/>
      <c r="G7" s="146" t="s">
        <v>30</v>
      </c>
      <c r="H7" s="144" t="s">
        <v>31</v>
      </c>
      <c r="I7" s="145" t="s">
        <v>34</v>
      </c>
      <c r="J7" s="143" t="s">
        <v>33</v>
      </c>
      <c r="K7" s="31"/>
      <c r="L7" s="146" t="s">
        <v>30</v>
      </c>
      <c r="M7" s="144" t="s">
        <v>31</v>
      </c>
      <c r="N7" s="145" t="s">
        <v>34</v>
      </c>
      <c r="O7" s="143" t="s">
        <v>33</v>
      </c>
      <c r="P7" s="7"/>
      <c r="Q7" s="30"/>
      <c r="R7" s="146" t="s">
        <v>30</v>
      </c>
      <c r="S7" s="144" t="s">
        <v>31</v>
      </c>
      <c r="T7" s="145" t="s">
        <v>34</v>
      </c>
      <c r="U7" s="143" t="s">
        <v>33</v>
      </c>
      <c r="V7" s="31"/>
      <c r="W7" s="146" t="s">
        <v>30</v>
      </c>
      <c r="X7" s="144" t="s">
        <v>31</v>
      </c>
      <c r="Y7" s="145" t="s">
        <v>34</v>
      </c>
      <c r="Z7" s="143" t="s">
        <v>33</v>
      </c>
      <c r="AA7" s="34"/>
      <c r="AB7" s="146" t="s">
        <v>30</v>
      </c>
      <c r="AC7" s="144" t="s">
        <v>31</v>
      </c>
      <c r="AD7" s="145" t="s">
        <v>34</v>
      </c>
      <c r="AE7" s="143" t="s">
        <v>33</v>
      </c>
    </row>
    <row r="8" spans="1:31" ht="15.75" thickBot="1">
      <c r="A8" s="41"/>
      <c r="B8" s="131"/>
      <c r="C8" s="133"/>
      <c r="D8" s="135"/>
      <c r="E8" s="129"/>
      <c r="F8" s="42"/>
      <c r="G8" s="131"/>
      <c r="H8" s="133"/>
      <c r="I8" s="135"/>
      <c r="J8" s="129"/>
      <c r="K8" s="42"/>
      <c r="L8" s="131"/>
      <c r="M8" s="133"/>
      <c r="N8" s="135"/>
      <c r="O8" s="129"/>
      <c r="P8" s="7"/>
      <c r="Q8" s="41"/>
      <c r="R8" s="131"/>
      <c r="S8" s="133"/>
      <c r="T8" s="135"/>
      <c r="U8" s="129"/>
      <c r="V8" s="42"/>
      <c r="W8" s="131"/>
      <c r="X8" s="133"/>
      <c r="Y8" s="135"/>
      <c r="Z8" s="129"/>
      <c r="AA8" s="42"/>
      <c r="AB8" s="131"/>
      <c r="AC8" s="133"/>
      <c r="AD8" s="135"/>
      <c r="AE8" s="129"/>
    </row>
    <row r="9" spans="1:31" ht="15.75" thickTop="1">
      <c r="A9" s="45">
        <f>'Futures Detail'!AG9</f>
        <v>40909</v>
      </c>
      <c r="B9" s="46">
        <v>94</v>
      </c>
      <c r="C9" s="47">
        <v>7464</v>
      </c>
      <c r="D9" s="48">
        <v>2798.81</v>
      </c>
      <c r="E9" s="49">
        <v>12394</v>
      </c>
      <c r="F9" s="25"/>
      <c r="G9" s="46">
        <v>2</v>
      </c>
      <c r="H9" s="47">
        <v>7</v>
      </c>
      <c r="I9" s="48">
        <v>979000</v>
      </c>
      <c r="J9" s="49">
        <v>118</v>
      </c>
      <c r="K9" s="25"/>
      <c r="L9" s="46">
        <v>4</v>
      </c>
      <c r="M9" s="47">
        <v>89000</v>
      </c>
      <c r="N9" s="48">
        <v>13430000</v>
      </c>
      <c r="O9" s="49">
        <v>92100</v>
      </c>
      <c r="P9" s="7"/>
      <c r="Q9" s="45">
        <v>40909</v>
      </c>
      <c r="R9" s="46">
        <v>0</v>
      </c>
      <c r="S9" s="47">
        <v>0</v>
      </c>
      <c r="T9" s="48">
        <v>0</v>
      </c>
      <c r="U9" s="49">
        <v>3815</v>
      </c>
      <c r="V9" s="25"/>
      <c r="W9" s="46">
        <v>0</v>
      </c>
      <c r="X9" s="47">
        <v>0</v>
      </c>
      <c r="Y9" s="48">
        <v>0</v>
      </c>
      <c r="Z9" s="49">
        <v>2800</v>
      </c>
      <c r="AA9" s="25"/>
      <c r="AB9" s="46">
        <f>'[1]APENDICE TRIM ING'!BO8</f>
        <v>0</v>
      </c>
      <c r="AC9" s="47">
        <f>'[1]APENDICE TRIM ING'!BP8</f>
        <v>0</v>
      </c>
      <c r="AD9" s="48">
        <f>'[1]APENDICE TRIM ING'!BQ8</f>
        <v>0</v>
      </c>
      <c r="AE9" s="49">
        <f>'[1]APENDICE TRIM ING'!BR8</f>
        <v>0</v>
      </c>
    </row>
    <row r="10" spans="1:31">
      <c r="A10" s="45">
        <f>'Futures Detail'!AG10</f>
        <v>40940</v>
      </c>
      <c r="B10" s="46">
        <v>49</v>
      </c>
      <c r="C10" s="47">
        <v>2160</v>
      </c>
      <c r="D10" s="48">
        <v>815.45500000000004</v>
      </c>
      <c r="E10" s="49">
        <v>13648</v>
      </c>
      <c r="F10" s="25"/>
      <c r="G10" s="46">
        <v>2</v>
      </c>
      <c r="H10" s="47">
        <v>12</v>
      </c>
      <c r="I10" s="48">
        <v>1644000</v>
      </c>
      <c r="J10" s="49">
        <v>130</v>
      </c>
      <c r="K10" s="25"/>
      <c r="L10" s="46">
        <v>19</v>
      </c>
      <c r="M10" s="47">
        <v>13000</v>
      </c>
      <c r="N10" s="48">
        <v>20425000</v>
      </c>
      <c r="O10" s="49">
        <v>97100</v>
      </c>
      <c r="P10" s="7"/>
      <c r="Q10" s="45">
        <v>40940</v>
      </c>
      <c r="R10" s="46">
        <v>2</v>
      </c>
      <c r="S10" s="47">
        <v>1498</v>
      </c>
      <c r="T10" s="48">
        <v>7789600</v>
      </c>
      <c r="U10" s="49">
        <v>5113</v>
      </c>
      <c r="V10" s="25"/>
      <c r="W10" s="46">
        <v>6</v>
      </c>
      <c r="X10" s="47">
        <v>30</v>
      </c>
      <c r="Y10" s="48">
        <v>125000</v>
      </c>
      <c r="Z10" s="49">
        <v>2830</v>
      </c>
      <c r="AA10" s="25"/>
      <c r="AB10" s="46">
        <f>'[1]APENDICE TRIM ING'!BO9</f>
        <v>0</v>
      </c>
      <c r="AC10" s="47">
        <f>'[1]APENDICE TRIM ING'!BP9</f>
        <v>0</v>
      </c>
      <c r="AD10" s="48">
        <f>'[1]APENDICE TRIM ING'!BQ9</f>
        <v>0</v>
      </c>
      <c r="AE10" s="49">
        <f>'[1]APENDICE TRIM ING'!BR9</f>
        <v>0</v>
      </c>
    </row>
    <row r="11" spans="1:31">
      <c r="A11" s="45">
        <f>'Futures Detail'!AG11</f>
        <v>40969</v>
      </c>
      <c r="B11" s="46">
        <v>69</v>
      </c>
      <c r="C11" s="47">
        <v>4299</v>
      </c>
      <c r="D11" s="48">
        <v>1624.62</v>
      </c>
      <c r="E11" s="49">
        <v>6086</v>
      </c>
      <c r="F11" s="25"/>
      <c r="G11" s="46">
        <v>2</v>
      </c>
      <c r="H11" s="47">
        <v>2</v>
      </c>
      <c r="I11" s="48">
        <v>286000</v>
      </c>
      <c r="J11" s="49">
        <v>112</v>
      </c>
      <c r="K11" s="25"/>
      <c r="L11" s="46">
        <v>2</v>
      </c>
      <c r="M11" s="47">
        <v>800</v>
      </c>
      <c r="N11" s="48">
        <v>1200000</v>
      </c>
      <c r="O11" s="49">
        <v>94800</v>
      </c>
      <c r="P11" s="7"/>
      <c r="Q11" s="45">
        <v>40969</v>
      </c>
      <c r="R11" s="46">
        <v>0</v>
      </c>
      <c r="S11" s="47">
        <v>0</v>
      </c>
      <c r="T11" s="48">
        <v>0</v>
      </c>
      <c r="U11" s="49">
        <v>2414</v>
      </c>
      <c r="V11" s="25"/>
      <c r="W11" s="46">
        <v>0</v>
      </c>
      <c r="X11" s="47">
        <v>0</v>
      </c>
      <c r="Y11" s="48">
        <v>0</v>
      </c>
      <c r="Z11" s="49">
        <v>2810</v>
      </c>
      <c r="AA11" s="25"/>
      <c r="AB11" s="46">
        <f>'[1]APENDICE TRIM ING'!BO10</f>
        <v>13</v>
      </c>
      <c r="AC11" s="47">
        <f>'[1]APENDICE TRIM ING'!BP10</f>
        <v>127000</v>
      </c>
      <c r="AD11" s="48">
        <f>'[1]APENDICE TRIM ING'!BQ10</f>
        <v>508000000</v>
      </c>
      <c r="AE11" s="49">
        <f>'[1]APENDICE TRIM ING'!BR10</f>
        <v>127000</v>
      </c>
    </row>
    <row r="12" spans="1:31">
      <c r="A12" s="45">
        <f>'Futures Detail'!AG12</f>
        <v>41000</v>
      </c>
      <c r="B12" s="46">
        <v>50</v>
      </c>
      <c r="C12" s="47">
        <v>2589</v>
      </c>
      <c r="D12" s="48">
        <v>1032.395</v>
      </c>
      <c r="E12" s="49">
        <v>8565</v>
      </c>
      <c r="F12" s="25"/>
      <c r="G12" s="46">
        <v>7</v>
      </c>
      <c r="H12" s="47">
        <v>18</v>
      </c>
      <c r="I12" s="48">
        <v>2006460</v>
      </c>
      <c r="J12" s="49">
        <v>126</v>
      </c>
      <c r="K12" s="25"/>
      <c r="L12" s="46">
        <v>5</v>
      </c>
      <c r="M12" s="47">
        <v>85922</v>
      </c>
      <c r="N12" s="48">
        <v>13529100</v>
      </c>
      <c r="O12" s="49">
        <v>178878</v>
      </c>
      <c r="P12" s="7"/>
      <c r="Q12" s="45">
        <v>41000</v>
      </c>
      <c r="R12" s="46">
        <v>0</v>
      </c>
      <c r="S12" s="47">
        <v>0</v>
      </c>
      <c r="T12" s="48">
        <v>0</v>
      </c>
      <c r="U12" s="49">
        <v>2414</v>
      </c>
      <c r="V12" s="25"/>
      <c r="W12" s="46">
        <v>0</v>
      </c>
      <c r="X12" s="47">
        <v>0</v>
      </c>
      <c r="Y12" s="48">
        <v>0</v>
      </c>
      <c r="Z12" s="49">
        <v>2810</v>
      </c>
      <c r="AA12" s="25"/>
      <c r="AB12" s="46">
        <f>'[1]APENDICE TRIM ING'!BO11</f>
        <v>14</v>
      </c>
      <c r="AC12" s="47">
        <f>'[1]APENDICE TRIM ING'!BP11</f>
        <v>130000</v>
      </c>
      <c r="AD12" s="48">
        <f>'[1]APENDICE TRIM ING'!BQ11</f>
        <v>520000000</v>
      </c>
      <c r="AE12" s="49">
        <f>'[1]APENDICE TRIM ING'!BR11</f>
        <v>257000</v>
      </c>
    </row>
    <row r="13" spans="1:31">
      <c r="A13" s="45">
        <f>'Futures Detail'!AG13</f>
        <v>41030</v>
      </c>
      <c r="B13" s="46">
        <v>65</v>
      </c>
      <c r="C13" s="47">
        <v>5357</v>
      </c>
      <c r="D13" s="48">
        <v>2052.25</v>
      </c>
      <c r="E13" s="49">
        <v>13394</v>
      </c>
      <c r="F13" s="25"/>
      <c r="G13" s="46">
        <v>6</v>
      </c>
      <c r="H13" s="47">
        <v>32</v>
      </c>
      <c r="I13" s="48">
        <v>1502360</v>
      </c>
      <c r="J13" s="49">
        <v>157</v>
      </c>
      <c r="K13" s="25"/>
      <c r="L13" s="46">
        <v>1</v>
      </c>
      <c r="M13" s="47">
        <v>500</v>
      </c>
      <c r="N13" s="48">
        <v>775000</v>
      </c>
      <c r="O13" s="49">
        <v>178378</v>
      </c>
      <c r="P13" s="7"/>
      <c r="Q13" s="45">
        <v>41030</v>
      </c>
      <c r="R13" s="46">
        <v>0</v>
      </c>
      <c r="S13" s="47">
        <v>0</v>
      </c>
      <c r="T13" s="48">
        <v>0</v>
      </c>
      <c r="U13" s="49">
        <v>2111</v>
      </c>
      <c r="V13" s="25"/>
      <c r="W13" s="46">
        <v>0</v>
      </c>
      <c r="X13" s="47">
        <v>0</v>
      </c>
      <c r="Y13" s="48">
        <v>0</v>
      </c>
      <c r="Z13" s="49">
        <v>2810</v>
      </c>
      <c r="AA13" s="25"/>
      <c r="AB13" s="46">
        <f>'[1]APENDICE TRIM ING'!BO12</f>
        <v>0</v>
      </c>
      <c r="AC13" s="47">
        <f>'[1]APENDICE TRIM ING'!BP12</f>
        <v>0</v>
      </c>
      <c r="AD13" s="48">
        <f>'[1]APENDICE TRIM ING'!BQ12</f>
        <v>0</v>
      </c>
      <c r="AE13" s="49">
        <f>'[1]APENDICE TRIM ING'!BR12</f>
        <v>257000</v>
      </c>
    </row>
    <row r="14" spans="1:31">
      <c r="A14" s="45">
        <f>'Futures Detail'!AG14</f>
        <v>41061</v>
      </c>
      <c r="B14" s="46">
        <v>84</v>
      </c>
      <c r="C14" s="47">
        <v>2813</v>
      </c>
      <c r="D14" s="48">
        <v>1068.405</v>
      </c>
      <c r="E14" s="49">
        <v>9599</v>
      </c>
      <c r="F14" s="25"/>
      <c r="G14" s="46">
        <v>39</v>
      </c>
      <c r="H14" s="47">
        <v>199</v>
      </c>
      <c r="I14" s="48">
        <v>22431090</v>
      </c>
      <c r="J14" s="49">
        <v>307</v>
      </c>
      <c r="K14" s="25"/>
      <c r="L14" s="46">
        <v>1</v>
      </c>
      <c r="M14" s="47">
        <v>100</v>
      </c>
      <c r="N14" s="48">
        <v>170000</v>
      </c>
      <c r="O14" s="49">
        <v>173000</v>
      </c>
      <c r="P14" s="7"/>
      <c r="Q14" s="45">
        <v>41061</v>
      </c>
      <c r="R14" s="46">
        <v>0</v>
      </c>
      <c r="S14" s="47">
        <v>0</v>
      </c>
      <c r="T14" s="48">
        <v>0</v>
      </c>
      <c r="U14" s="49">
        <v>908</v>
      </c>
      <c r="V14" s="25"/>
      <c r="W14" s="46">
        <v>2</v>
      </c>
      <c r="X14" s="47">
        <v>400</v>
      </c>
      <c r="Y14" s="48">
        <v>1520000</v>
      </c>
      <c r="Z14" s="49">
        <v>1100</v>
      </c>
      <c r="AA14" s="25"/>
      <c r="AB14" s="46">
        <f>'[1]APENDICE TRIM ING'!BO13</f>
        <v>0</v>
      </c>
      <c r="AC14" s="47">
        <f>'[1]APENDICE TRIM ING'!BP13</f>
        <v>0</v>
      </c>
      <c r="AD14" s="48">
        <f>'[1]APENDICE TRIM ING'!BQ13</f>
        <v>0</v>
      </c>
      <c r="AE14" s="49">
        <f>'[1]APENDICE TRIM ING'!BR13</f>
        <v>0</v>
      </c>
    </row>
    <row r="15" spans="1:31">
      <c r="A15" s="45">
        <f>'Futures Detail'!AG15</f>
        <v>41091</v>
      </c>
      <c r="B15" s="46">
        <v>95</v>
      </c>
      <c r="C15" s="47">
        <v>3091</v>
      </c>
      <c r="D15" s="48">
        <v>1276.7950000000001</v>
      </c>
      <c r="E15" s="49">
        <v>11860</v>
      </c>
      <c r="F15" s="25"/>
      <c r="G15" s="46">
        <v>39</v>
      </c>
      <c r="H15" s="47">
        <v>335</v>
      </c>
      <c r="I15" s="48">
        <v>43720100</v>
      </c>
      <c r="J15" s="49">
        <v>512</v>
      </c>
      <c r="K15" s="25"/>
      <c r="L15" s="46">
        <v>0</v>
      </c>
      <c r="M15" s="47">
        <v>0</v>
      </c>
      <c r="N15" s="48">
        <v>0</v>
      </c>
      <c r="O15" s="49">
        <v>173000</v>
      </c>
      <c r="P15" s="7"/>
      <c r="Q15" s="45">
        <v>41091</v>
      </c>
      <c r="R15" s="46">
        <v>0</v>
      </c>
      <c r="S15" s="47">
        <v>0</v>
      </c>
      <c r="T15" s="48">
        <v>0</v>
      </c>
      <c r="U15" s="49">
        <v>908</v>
      </c>
      <c r="V15" s="25"/>
      <c r="W15" s="46">
        <v>0</v>
      </c>
      <c r="X15" s="47">
        <v>0</v>
      </c>
      <c r="Y15" s="48">
        <v>0</v>
      </c>
      <c r="Z15" s="49">
        <v>1100</v>
      </c>
      <c r="AA15" s="25"/>
      <c r="AB15" s="46">
        <f>'[1]APENDICE TRIM ING'!BO14</f>
        <v>16</v>
      </c>
      <c r="AC15" s="47">
        <f>'[1]APENDICE TRIM ING'!BP14</f>
        <v>134500</v>
      </c>
      <c r="AD15" s="48">
        <f>'[1]APENDICE TRIM ING'!BQ14</f>
        <v>564900000</v>
      </c>
      <c r="AE15" s="49">
        <f>'[1]APENDICE TRIM ING'!BR14</f>
        <v>134500</v>
      </c>
    </row>
    <row r="16" spans="1:31">
      <c r="A16" s="45">
        <f>'Futures Detail'!AG16</f>
        <v>41122</v>
      </c>
      <c r="B16" s="46">
        <v>142</v>
      </c>
      <c r="C16" s="47">
        <v>3133</v>
      </c>
      <c r="D16" s="48">
        <v>1265.05</v>
      </c>
      <c r="E16" s="49">
        <v>13935</v>
      </c>
      <c r="F16" s="25"/>
      <c r="G16" s="46">
        <v>46</v>
      </c>
      <c r="H16" s="47">
        <v>680</v>
      </c>
      <c r="I16" s="48">
        <v>92406000</v>
      </c>
      <c r="J16" s="49">
        <v>158</v>
      </c>
      <c r="K16" s="25"/>
      <c r="L16" s="46">
        <v>0</v>
      </c>
      <c r="M16" s="47">
        <v>0</v>
      </c>
      <c r="N16" s="48">
        <v>0</v>
      </c>
      <c r="O16" s="49">
        <v>173000</v>
      </c>
      <c r="P16" s="13"/>
      <c r="Q16" s="45">
        <v>41122</v>
      </c>
      <c r="R16" s="46">
        <v>0</v>
      </c>
      <c r="S16" s="47">
        <v>0</v>
      </c>
      <c r="T16" s="48">
        <v>0</v>
      </c>
      <c r="U16" s="49">
        <v>908</v>
      </c>
      <c r="V16" s="25"/>
      <c r="W16" s="46">
        <v>0</v>
      </c>
      <c r="X16" s="47">
        <v>0</v>
      </c>
      <c r="Y16" s="48">
        <v>0</v>
      </c>
      <c r="Z16" s="49">
        <v>1100</v>
      </c>
      <c r="AA16" s="25"/>
      <c r="AB16" s="46">
        <f>'[1]APENDICE TRIM ING'!BO15</f>
        <v>0</v>
      </c>
      <c r="AC16" s="47">
        <f>'[1]APENDICE TRIM ING'!BP15</f>
        <v>0</v>
      </c>
      <c r="AD16" s="48">
        <f>'[1]APENDICE TRIM ING'!BQ15</f>
        <v>0</v>
      </c>
      <c r="AE16" s="49">
        <f>'[1]APENDICE TRIM ING'!BR15</f>
        <v>134500</v>
      </c>
    </row>
    <row r="17" spans="1:31">
      <c r="A17" s="45">
        <f>'Futures Detail'!AG17</f>
        <v>41153</v>
      </c>
      <c r="B17" s="46">
        <v>114</v>
      </c>
      <c r="C17" s="47">
        <v>1978</v>
      </c>
      <c r="D17" s="48">
        <v>790.88</v>
      </c>
      <c r="E17" s="49">
        <v>4667</v>
      </c>
      <c r="F17" s="25"/>
      <c r="G17" s="46">
        <v>5</v>
      </c>
      <c r="H17" s="47">
        <v>80</v>
      </c>
      <c r="I17" s="48">
        <v>255850</v>
      </c>
      <c r="J17" s="49">
        <v>40</v>
      </c>
      <c r="K17" s="25"/>
      <c r="L17" s="46">
        <v>0</v>
      </c>
      <c r="M17" s="47">
        <v>0</v>
      </c>
      <c r="N17" s="48">
        <v>0</v>
      </c>
      <c r="O17" s="49">
        <v>84000</v>
      </c>
      <c r="P17" s="7"/>
      <c r="Q17" s="45">
        <v>41153</v>
      </c>
      <c r="R17" s="46">
        <v>0</v>
      </c>
      <c r="S17" s="47">
        <v>0</v>
      </c>
      <c r="T17" s="48">
        <v>0</v>
      </c>
      <c r="U17" s="49">
        <v>0</v>
      </c>
      <c r="V17" s="25"/>
      <c r="W17" s="46">
        <v>0</v>
      </c>
      <c r="X17" s="47">
        <v>0</v>
      </c>
      <c r="Y17" s="48">
        <v>0</v>
      </c>
      <c r="Z17" s="49">
        <v>0</v>
      </c>
      <c r="AA17" s="25"/>
      <c r="AB17" s="46">
        <f>'[1]APENDICE TRIM ING'!BO16</f>
        <v>0</v>
      </c>
      <c r="AC17" s="47">
        <f>'[1]APENDICE TRIM ING'!BP16</f>
        <v>0</v>
      </c>
      <c r="AD17" s="48">
        <f>'[1]APENDICE TRIM ING'!BQ16</f>
        <v>0</v>
      </c>
      <c r="AE17" s="49">
        <f>'[1]APENDICE TRIM ING'!BR16</f>
        <v>0</v>
      </c>
    </row>
    <row r="18" spans="1:31">
      <c r="A18" s="45">
        <f>'Futures Detail'!AG18</f>
        <v>41183</v>
      </c>
      <c r="B18" s="46">
        <v>153</v>
      </c>
      <c r="C18" s="47">
        <v>4805</v>
      </c>
      <c r="D18" s="48">
        <v>2010.895</v>
      </c>
      <c r="E18" s="49">
        <v>8560</v>
      </c>
      <c r="F18" s="25"/>
      <c r="G18" s="46">
        <v>0</v>
      </c>
      <c r="H18" s="47">
        <v>0</v>
      </c>
      <c r="I18" s="48">
        <v>0</v>
      </c>
      <c r="J18" s="49">
        <v>40</v>
      </c>
      <c r="K18" s="25"/>
      <c r="L18" s="46">
        <v>17</v>
      </c>
      <c r="M18" s="47">
        <v>450</v>
      </c>
      <c r="N18" s="48">
        <v>760000</v>
      </c>
      <c r="O18" s="49">
        <v>84450</v>
      </c>
      <c r="P18" s="7"/>
      <c r="Q18" s="45">
        <v>41183</v>
      </c>
      <c r="R18" s="46">
        <v>0</v>
      </c>
      <c r="S18" s="47">
        <v>0</v>
      </c>
      <c r="T18" s="48">
        <v>0</v>
      </c>
      <c r="U18" s="49">
        <v>0</v>
      </c>
      <c r="V18" s="25"/>
      <c r="W18" s="46">
        <v>0</v>
      </c>
      <c r="X18" s="47">
        <v>0</v>
      </c>
      <c r="Y18" s="48">
        <v>0</v>
      </c>
      <c r="Z18" s="49">
        <v>0</v>
      </c>
      <c r="AA18" s="25"/>
      <c r="AB18" s="46">
        <f>'[1]APENDICE TRIM ING'!BO17</f>
        <v>20</v>
      </c>
      <c r="AC18" s="47">
        <f>'[1]APENDICE TRIM ING'!BP17</f>
        <v>20</v>
      </c>
      <c r="AD18" s="48">
        <f>'[1]APENDICE TRIM ING'!BQ17</f>
        <v>80000</v>
      </c>
      <c r="AE18" s="49">
        <f>'[1]APENDICE TRIM ING'!BR17</f>
        <v>20</v>
      </c>
    </row>
    <row r="19" spans="1:31">
      <c r="A19" s="45">
        <f>'Futures Detail'!AG19</f>
        <v>41214</v>
      </c>
      <c r="B19" s="46">
        <v>132</v>
      </c>
      <c r="C19" s="47">
        <v>3933</v>
      </c>
      <c r="D19" s="48">
        <v>1589.46</v>
      </c>
      <c r="E19" s="49">
        <v>9606</v>
      </c>
      <c r="F19" s="25"/>
      <c r="G19" s="46">
        <v>8</v>
      </c>
      <c r="H19" s="47">
        <v>108</v>
      </c>
      <c r="I19" s="48">
        <v>13429580</v>
      </c>
      <c r="J19" s="49">
        <v>140</v>
      </c>
      <c r="K19" s="25"/>
      <c r="L19" s="46">
        <v>31</v>
      </c>
      <c r="M19" s="47">
        <v>1978</v>
      </c>
      <c r="N19" s="48">
        <v>3123450</v>
      </c>
      <c r="O19" s="49">
        <v>86128</v>
      </c>
      <c r="P19" s="7"/>
      <c r="Q19" s="45">
        <v>41214</v>
      </c>
      <c r="R19" s="46">
        <v>0</v>
      </c>
      <c r="S19" s="47">
        <v>0</v>
      </c>
      <c r="T19" s="48">
        <v>0</v>
      </c>
      <c r="U19" s="49">
        <v>0</v>
      </c>
      <c r="V19" s="25"/>
      <c r="W19" s="46">
        <v>1</v>
      </c>
      <c r="X19" s="47">
        <v>5</v>
      </c>
      <c r="Y19" s="48">
        <v>20000</v>
      </c>
      <c r="Z19" s="49">
        <v>5</v>
      </c>
      <c r="AA19" s="25"/>
      <c r="AB19" s="46">
        <f>'[1]APENDICE TRIM ING'!BO18</f>
        <v>4</v>
      </c>
      <c r="AC19" s="47">
        <f>'[1]APENDICE TRIM ING'!BP18</f>
        <v>40</v>
      </c>
      <c r="AD19" s="48">
        <f>'[1]APENDICE TRIM ING'!BQ18</f>
        <v>160000</v>
      </c>
      <c r="AE19" s="49">
        <f>'[1]APENDICE TRIM ING'!BR18</f>
        <v>60</v>
      </c>
    </row>
    <row r="20" spans="1:31">
      <c r="A20" s="45">
        <f>'Futures Detail'!AG20</f>
        <v>41244</v>
      </c>
      <c r="B20" s="46">
        <v>89</v>
      </c>
      <c r="C20" s="47">
        <v>1031</v>
      </c>
      <c r="D20" s="48">
        <v>443.35</v>
      </c>
      <c r="E20" s="49">
        <v>2276</v>
      </c>
      <c r="F20" s="25"/>
      <c r="G20" s="46">
        <v>5</v>
      </c>
      <c r="H20" s="47">
        <v>200</v>
      </c>
      <c r="I20" s="48">
        <v>26180000</v>
      </c>
      <c r="J20" s="49">
        <v>100</v>
      </c>
      <c r="K20" s="25"/>
      <c r="L20" s="46">
        <v>37</v>
      </c>
      <c r="M20" s="47">
        <v>16606</v>
      </c>
      <c r="N20" s="48">
        <v>25409000</v>
      </c>
      <c r="O20" s="49">
        <v>12396</v>
      </c>
      <c r="P20" s="7"/>
      <c r="Q20" s="45">
        <v>41244</v>
      </c>
      <c r="R20" s="46">
        <v>0</v>
      </c>
      <c r="S20" s="47">
        <v>0</v>
      </c>
      <c r="T20" s="48">
        <v>0</v>
      </c>
      <c r="U20" s="49">
        <v>0</v>
      </c>
      <c r="V20" s="25"/>
      <c r="W20" s="46">
        <v>1</v>
      </c>
      <c r="X20" s="47">
        <v>1374</v>
      </c>
      <c r="Y20" s="48">
        <v>6320400</v>
      </c>
      <c r="Z20" s="49">
        <v>1374</v>
      </c>
      <c r="AA20" s="25"/>
      <c r="AB20" s="46">
        <f>'[1]APENDICE TRIM ING'!BO19</f>
        <v>32</v>
      </c>
      <c r="AC20" s="47">
        <f>'[1]APENDICE TRIM ING'!BP19</f>
        <v>60</v>
      </c>
      <c r="AD20" s="48">
        <f>'[1]APENDICE TRIM ING'!BQ19</f>
        <v>240000</v>
      </c>
      <c r="AE20" s="49">
        <f>'[1]APENDICE TRIM ING'!BR19</f>
        <v>0</v>
      </c>
    </row>
    <row r="21" spans="1:31">
      <c r="A21" s="45">
        <f>'Futures Detail'!AG21</f>
        <v>41275</v>
      </c>
      <c r="B21" s="46">
        <v>148</v>
      </c>
      <c r="C21" s="47">
        <v>1620</v>
      </c>
      <c r="D21" s="48">
        <v>715.32</v>
      </c>
      <c r="E21" s="49">
        <v>3329</v>
      </c>
      <c r="F21" s="25"/>
      <c r="G21" s="46">
        <v>12</v>
      </c>
      <c r="H21" s="47">
        <v>430</v>
      </c>
      <c r="I21" s="48">
        <v>55020000</v>
      </c>
      <c r="J21" s="49">
        <v>330</v>
      </c>
      <c r="K21" s="25"/>
      <c r="L21" s="46">
        <v>4</v>
      </c>
      <c r="M21" s="47">
        <v>202</v>
      </c>
      <c r="N21" s="48">
        <v>317900</v>
      </c>
      <c r="O21" s="49">
        <v>12598</v>
      </c>
      <c r="P21" s="7"/>
      <c r="Q21" s="45">
        <v>41275</v>
      </c>
      <c r="R21" s="46">
        <v>0</v>
      </c>
      <c r="S21" s="47">
        <v>0</v>
      </c>
      <c r="T21" s="48">
        <v>0</v>
      </c>
      <c r="U21" s="49">
        <v>0</v>
      </c>
      <c r="V21" s="25"/>
      <c r="W21" s="46">
        <v>8</v>
      </c>
      <c r="X21" s="47">
        <v>400</v>
      </c>
      <c r="Y21" s="48">
        <v>1810000</v>
      </c>
      <c r="Z21" s="49">
        <v>1774</v>
      </c>
      <c r="AA21" s="25"/>
      <c r="AB21" s="46">
        <f>'[1]APENDICE TRIM ING'!BO20</f>
        <v>0</v>
      </c>
      <c r="AC21" s="47">
        <f>'[1]APENDICE TRIM ING'!BP20</f>
        <v>0</v>
      </c>
      <c r="AD21" s="48">
        <f>'[1]APENDICE TRIM ING'!BQ20</f>
        <v>0</v>
      </c>
      <c r="AE21" s="49">
        <f>'[1]APENDICE TRIM ING'!BR20</f>
        <v>0</v>
      </c>
    </row>
    <row r="22" spans="1:31">
      <c r="A22" s="45">
        <f>'Futures Detail'!AG22</f>
        <v>41306</v>
      </c>
      <c r="B22" s="68">
        <v>188</v>
      </c>
      <c r="C22" s="69">
        <v>3905</v>
      </c>
      <c r="D22" s="48">
        <v>1709.155</v>
      </c>
      <c r="E22" s="70">
        <v>6226</v>
      </c>
      <c r="F22" s="25"/>
      <c r="G22" s="68">
        <v>11</v>
      </c>
      <c r="H22" s="69">
        <v>142</v>
      </c>
      <c r="I22" s="48">
        <v>18194000</v>
      </c>
      <c r="J22" s="70">
        <v>428</v>
      </c>
      <c r="K22" s="25"/>
      <c r="L22" s="68">
        <v>8</v>
      </c>
      <c r="M22" s="69">
        <v>820</v>
      </c>
      <c r="N22" s="48">
        <v>1148000</v>
      </c>
      <c r="O22" s="70">
        <v>11919</v>
      </c>
      <c r="P22" s="7"/>
      <c r="Q22" s="45">
        <v>41306</v>
      </c>
      <c r="R22" s="68">
        <v>0</v>
      </c>
      <c r="S22" s="69">
        <v>0</v>
      </c>
      <c r="T22" s="48">
        <v>0</v>
      </c>
      <c r="U22" s="70">
        <v>0</v>
      </c>
      <c r="V22" s="25"/>
      <c r="W22" s="68">
        <v>1</v>
      </c>
      <c r="X22" s="69">
        <v>2000</v>
      </c>
      <c r="Y22" s="48">
        <v>10000000</v>
      </c>
      <c r="Z22" s="70">
        <v>3774</v>
      </c>
      <c r="AA22" s="25"/>
      <c r="AB22" s="68">
        <f>'[1]APENDICE TRIM ING'!BO21</f>
        <v>12</v>
      </c>
      <c r="AC22" s="69">
        <f>'[1]APENDICE TRIM ING'!BP21</f>
        <v>130</v>
      </c>
      <c r="AD22" s="48">
        <f>'[1]APENDICE TRIM ING'!BQ21</f>
        <v>572000</v>
      </c>
      <c r="AE22" s="70">
        <f>'[1]APENDICE TRIM ING'!BR21</f>
        <v>130</v>
      </c>
    </row>
    <row r="23" spans="1:31">
      <c r="A23" s="45">
        <f>'Futures Detail'!AG23</f>
        <v>41334</v>
      </c>
      <c r="B23" s="68">
        <v>244</v>
      </c>
      <c r="C23" s="69">
        <v>6117</v>
      </c>
      <c r="D23" s="48">
        <v>2613.4250000000002</v>
      </c>
      <c r="E23" s="70">
        <v>4652</v>
      </c>
      <c r="F23" s="25"/>
      <c r="G23" s="68">
        <v>14</v>
      </c>
      <c r="H23" s="69">
        <v>635</v>
      </c>
      <c r="I23" s="48">
        <v>79698400</v>
      </c>
      <c r="J23" s="70">
        <v>315</v>
      </c>
      <c r="K23" s="25"/>
      <c r="L23" s="68">
        <v>28</v>
      </c>
      <c r="M23" s="69">
        <v>141090</v>
      </c>
      <c r="N23" s="48">
        <v>58460500</v>
      </c>
      <c r="O23" s="70">
        <v>142022</v>
      </c>
      <c r="P23" s="7"/>
      <c r="Q23" s="45">
        <v>41334</v>
      </c>
      <c r="R23" s="68">
        <v>0</v>
      </c>
      <c r="S23" s="69">
        <v>0</v>
      </c>
      <c r="T23" s="48">
        <v>0</v>
      </c>
      <c r="U23" s="70">
        <v>0</v>
      </c>
      <c r="V23" s="25"/>
      <c r="W23" s="68">
        <v>7</v>
      </c>
      <c r="X23" s="69">
        <v>11374</v>
      </c>
      <c r="Y23" s="48">
        <v>57920400</v>
      </c>
      <c r="Z23" s="70">
        <v>8400</v>
      </c>
      <c r="AA23" s="25"/>
      <c r="AB23" s="68">
        <f>'[1]APENDICE TRIM ING'!BO22</f>
        <v>0</v>
      </c>
      <c r="AC23" s="69">
        <f>'[1]APENDICE TRIM ING'!BP22</f>
        <v>0</v>
      </c>
      <c r="AD23" s="48">
        <f>'[1]APENDICE TRIM ING'!BQ22</f>
        <v>0</v>
      </c>
      <c r="AE23" s="70">
        <f>'[1]APENDICE TRIM ING'!BR22</f>
        <v>130</v>
      </c>
    </row>
    <row r="24" spans="1:31">
      <c r="A24" s="45">
        <f>'Futures Detail'!AG24</f>
        <v>41365</v>
      </c>
      <c r="B24" s="68">
        <v>241</v>
      </c>
      <c r="C24" s="69">
        <v>6089</v>
      </c>
      <c r="D24" s="48">
        <v>2564.4850000000001</v>
      </c>
      <c r="E24" s="70">
        <v>7348</v>
      </c>
      <c r="F24" s="25"/>
      <c r="G24" s="68">
        <v>3</v>
      </c>
      <c r="H24" s="69">
        <v>40</v>
      </c>
      <c r="I24" s="48">
        <v>4845000</v>
      </c>
      <c r="J24" s="70">
        <v>340</v>
      </c>
      <c r="K24" s="25"/>
      <c r="L24" s="68">
        <v>2</v>
      </c>
      <c r="M24" s="69">
        <v>20000</v>
      </c>
      <c r="N24" s="48">
        <v>25500000</v>
      </c>
      <c r="O24" s="70">
        <v>142022</v>
      </c>
      <c r="P24" s="7"/>
      <c r="Q24" s="45">
        <v>41365</v>
      </c>
      <c r="R24" s="68">
        <v>0</v>
      </c>
      <c r="S24" s="69">
        <v>0</v>
      </c>
      <c r="T24" s="48">
        <v>0</v>
      </c>
      <c r="U24" s="70">
        <v>0</v>
      </c>
      <c r="V24" s="25"/>
      <c r="W24" s="68">
        <v>4</v>
      </c>
      <c r="X24" s="69">
        <v>6200</v>
      </c>
      <c r="Y24" s="48">
        <v>26560000</v>
      </c>
      <c r="Z24" s="70">
        <v>14600</v>
      </c>
      <c r="AA24" s="25"/>
      <c r="AB24" s="68">
        <f>'[1]APENDICE TRIM ING'!BO23</f>
        <v>1</v>
      </c>
      <c r="AC24" s="69">
        <f>'[1]APENDICE TRIM ING'!BP23</f>
        <v>10</v>
      </c>
      <c r="AD24" s="48">
        <f>'[1]APENDICE TRIM ING'!BQ23</f>
        <v>44000</v>
      </c>
      <c r="AE24" s="70">
        <f>'[1]APENDICE TRIM ING'!BR23</f>
        <v>140</v>
      </c>
    </row>
    <row r="25" spans="1:31">
      <c r="A25" s="45">
        <f>'Futures Detail'!AG25</f>
        <v>41395</v>
      </c>
      <c r="B25" s="68">
        <v>251</v>
      </c>
      <c r="C25" s="69">
        <v>8597</v>
      </c>
      <c r="D25" s="48">
        <v>3497.86</v>
      </c>
      <c r="E25" s="70">
        <v>9086</v>
      </c>
      <c r="F25" s="25"/>
      <c r="G25" s="68">
        <v>10</v>
      </c>
      <c r="H25" s="69">
        <v>880</v>
      </c>
      <c r="I25" s="48">
        <v>110770000</v>
      </c>
      <c r="J25" s="70">
        <v>860</v>
      </c>
      <c r="K25" s="25"/>
      <c r="L25" s="68">
        <v>23</v>
      </c>
      <c r="M25" s="69">
        <v>159000</v>
      </c>
      <c r="N25" s="48">
        <v>201450000</v>
      </c>
      <c r="O25" s="70">
        <v>261022</v>
      </c>
      <c r="P25" s="7"/>
      <c r="Q25" s="45">
        <v>41395</v>
      </c>
      <c r="R25" s="68">
        <v>0</v>
      </c>
      <c r="S25" s="69">
        <v>0</v>
      </c>
      <c r="T25" s="48">
        <v>0</v>
      </c>
      <c r="U25" s="70">
        <v>0</v>
      </c>
      <c r="V25" s="25"/>
      <c r="W25" s="68">
        <v>2</v>
      </c>
      <c r="X25" s="69">
        <v>4000</v>
      </c>
      <c r="Y25" s="48">
        <v>16000000</v>
      </c>
      <c r="Z25" s="70">
        <v>14600</v>
      </c>
      <c r="AA25" s="25"/>
      <c r="AB25" s="68">
        <f>'[1]APENDICE TRIM ING'!BO24</f>
        <v>0</v>
      </c>
      <c r="AC25" s="69">
        <f>'[1]APENDICE TRIM ING'!BP24</f>
        <v>0</v>
      </c>
      <c r="AD25" s="48">
        <f>'[1]APENDICE TRIM ING'!BQ24</f>
        <v>0</v>
      </c>
      <c r="AE25" s="70">
        <f>'[1]APENDICE TRIM ING'!BR24</f>
        <v>140</v>
      </c>
    </row>
    <row r="26" spans="1:31">
      <c r="A26" s="45">
        <f>'Futures Detail'!AG26</f>
        <v>41426</v>
      </c>
      <c r="B26" s="68">
        <v>338</v>
      </c>
      <c r="C26" s="69">
        <v>10785</v>
      </c>
      <c r="D26" s="48">
        <v>4269.1899999999996</v>
      </c>
      <c r="E26" s="70">
        <v>3955</v>
      </c>
      <c r="F26" s="25"/>
      <c r="G26" s="68">
        <v>45</v>
      </c>
      <c r="H26" s="69">
        <v>4261</v>
      </c>
      <c r="I26" s="48">
        <v>560950000</v>
      </c>
      <c r="J26" s="70">
        <v>3501</v>
      </c>
      <c r="K26" s="25"/>
      <c r="L26" s="68">
        <v>16</v>
      </c>
      <c r="M26" s="69">
        <v>33540</v>
      </c>
      <c r="N26" s="48">
        <v>42082000</v>
      </c>
      <c r="O26" s="70">
        <v>208981</v>
      </c>
      <c r="P26" s="7"/>
      <c r="Q26" s="45">
        <v>41426</v>
      </c>
      <c r="R26" s="68">
        <v>0</v>
      </c>
      <c r="S26" s="69">
        <v>0</v>
      </c>
      <c r="T26" s="48">
        <v>0</v>
      </c>
      <c r="U26" s="70">
        <v>0</v>
      </c>
      <c r="V26" s="25"/>
      <c r="W26" s="68">
        <v>4</v>
      </c>
      <c r="X26" s="69">
        <v>8000</v>
      </c>
      <c r="Y26" s="48">
        <v>33600000</v>
      </c>
      <c r="Z26" s="70">
        <v>2600</v>
      </c>
      <c r="AA26" s="25"/>
      <c r="AB26" s="68">
        <f>'[1]APENDICE TRIM ING'!BO25</f>
        <v>13</v>
      </c>
      <c r="AC26" s="69">
        <f>'[1]APENDICE TRIM ING'!BP25</f>
        <v>220</v>
      </c>
      <c r="AD26" s="48">
        <f>'[1]APENDICE TRIM ING'!BQ25</f>
        <v>813000</v>
      </c>
      <c r="AE26" s="70">
        <f>'[1]APENDICE TRIM ING'!BR25</f>
        <v>220</v>
      </c>
    </row>
    <row r="27" spans="1:31">
      <c r="A27" s="45">
        <f>'Futures Detail'!AG27</f>
        <v>41456</v>
      </c>
      <c r="B27" s="68">
        <v>82</v>
      </c>
      <c r="C27" s="69">
        <v>1459</v>
      </c>
      <c r="D27" s="48">
        <v>566.78</v>
      </c>
      <c r="E27" s="70">
        <v>4771</v>
      </c>
      <c r="F27" s="25"/>
      <c r="G27" s="68">
        <v>43</v>
      </c>
      <c r="H27" s="69">
        <v>4841</v>
      </c>
      <c r="I27" s="48">
        <v>633700000</v>
      </c>
      <c r="J27" s="70">
        <v>4440</v>
      </c>
      <c r="K27" s="25"/>
      <c r="L27" s="68">
        <v>8</v>
      </c>
      <c r="M27" s="69">
        <v>30560</v>
      </c>
      <c r="N27" s="48">
        <v>39284000</v>
      </c>
      <c r="O27" s="70">
        <v>219541</v>
      </c>
      <c r="P27" s="13"/>
      <c r="Q27" s="45">
        <v>41456</v>
      </c>
      <c r="R27" s="68">
        <v>0</v>
      </c>
      <c r="S27" s="69">
        <v>0</v>
      </c>
      <c r="T27" s="48">
        <v>0</v>
      </c>
      <c r="U27" s="70">
        <v>0</v>
      </c>
      <c r="V27" s="25"/>
      <c r="W27" s="68">
        <v>0</v>
      </c>
      <c r="X27" s="69">
        <v>0</v>
      </c>
      <c r="Y27" s="48">
        <v>0</v>
      </c>
      <c r="Z27" s="70">
        <v>2600</v>
      </c>
      <c r="AA27" s="25"/>
      <c r="AB27" s="68">
        <f>'[1]APENDICE TRIM ING'!BO26</f>
        <v>41</v>
      </c>
      <c r="AC27" s="69">
        <f>'[1]APENDICE TRIM ING'!BP26</f>
        <v>760</v>
      </c>
      <c r="AD27" s="48">
        <f>'[1]APENDICE TRIM ING'!BQ26</f>
        <v>2982000</v>
      </c>
      <c r="AE27" s="70">
        <f>'[1]APENDICE TRIM ING'!BR26</f>
        <v>980</v>
      </c>
    </row>
    <row r="28" spans="1:31">
      <c r="A28" s="45">
        <f>'Futures Detail'!AG28</f>
        <v>41487</v>
      </c>
      <c r="B28" s="68">
        <v>195</v>
      </c>
      <c r="C28" s="69">
        <v>3013</v>
      </c>
      <c r="D28" s="48">
        <v>1242.365</v>
      </c>
      <c r="E28" s="70">
        <v>6014</v>
      </c>
      <c r="F28" s="25"/>
      <c r="G28" s="68">
        <v>30</v>
      </c>
      <c r="H28" s="69">
        <v>2920</v>
      </c>
      <c r="I28" s="48">
        <v>386080000</v>
      </c>
      <c r="J28" s="70">
        <v>3940</v>
      </c>
      <c r="K28" s="25"/>
      <c r="L28" s="68">
        <v>2</v>
      </c>
      <c r="M28" s="69">
        <v>10500</v>
      </c>
      <c r="N28" s="48">
        <v>13725000</v>
      </c>
      <c r="O28" s="70">
        <v>230041</v>
      </c>
      <c r="P28" s="13"/>
      <c r="Q28" s="45">
        <v>41487</v>
      </c>
      <c r="R28" s="68">
        <v>0</v>
      </c>
      <c r="S28" s="69">
        <v>0</v>
      </c>
      <c r="T28" s="48">
        <v>0</v>
      </c>
      <c r="U28" s="70">
        <v>0</v>
      </c>
      <c r="V28" s="25"/>
      <c r="W28" s="68">
        <v>18</v>
      </c>
      <c r="X28" s="69">
        <v>2506</v>
      </c>
      <c r="Y28" s="48">
        <v>10164600</v>
      </c>
      <c r="Z28" s="70">
        <v>1061</v>
      </c>
      <c r="AA28" s="25"/>
      <c r="AB28" s="68">
        <f>'[1]APENDICE TRIM ING'!BO27</f>
        <v>2</v>
      </c>
      <c r="AC28" s="69">
        <f>'[1]APENDICE TRIM ING'!BP27</f>
        <v>3</v>
      </c>
      <c r="AD28" s="48">
        <f>'[1]APENDICE TRIM ING'!BQ27</f>
        <v>12400</v>
      </c>
      <c r="AE28" s="70">
        <f>'[1]APENDICE TRIM ING'!BR27</f>
        <v>983</v>
      </c>
    </row>
    <row r="29" spans="1:31">
      <c r="A29" s="45">
        <f>'Futures Detail'!AG29</f>
        <v>41518</v>
      </c>
      <c r="B29" s="68">
        <v>191</v>
      </c>
      <c r="C29" s="69">
        <v>6381</v>
      </c>
      <c r="D29" s="48">
        <v>2629.79</v>
      </c>
      <c r="E29" s="70">
        <v>6542</v>
      </c>
      <c r="F29" s="25"/>
      <c r="G29" s="68">
        <v>13</v>
      </c>
      <c r="H29" s="69">
        <v>1520</v>
      </c>
      <c r="I29" s="48">
        <v>200280000</v>
      </c>
      <c r="J29" s="70">
        <v>3650</v>
      </c>
      <c r="K29" s="25"/>
      <c r="L29" s="68">
        <v>6</v>
      </c>
      <c r="M29" s="69">
        <v>50051</v>
      </c>
      <c r="N29" s="48">
        <v>65073950</v>
      </c>
      <c r="O29" s="70">
        <v>218340</v>
      </c>
      <c r="P29" s="6"/>
      <c r="Q29" s="45">
        <v>41518</v>
      </c>
      <c r="R29" s="68">
        <v>0</v>
      </c>
      <c r="S29" s="69">
        <v>0</v>
      </c>
      <c r="T29" s="48">
        <v>0</v>
      </c>
      <c r="U29" s="70">
        <v>0</v>
      </c>
      <c r="V29" s="25"/>
      <c r="W29" s="68">
        <v>3</v>
      </c>
      <c r="X29" s="69">
        <v>7</v>
      </c>
      <c r="Y29" s="48">
        <v>30200</v>
      </c>
      <c r="Z29" s="70">
        <v>818</v>
      </c>
      <c r="AA29" s="25"/>
      <c r="AB29" s="68">
        <f>'[1]APENDICE TRIM ING'!BO28</f>
        <v>35</v>
      </c>
      <c r="AC29" s="69">
        <f>'[1]APENDICE TRIM ING'!BP28</f>
        <v>173</v>
      </c>
      <c r="AD29" s="48">
        <f>'[1]APENDICE TRIM ING'!BQ28</f>
        <v>704700</v>
      </c>
      <c r="AE29" s="70">
        <f>'[1]APENDICE TRIM ING'!BR28</f>
        <v>1136</v>
      </c>
    </row>
    <row r="30" spans="1:31">
      <c r="A30" s="45">
        <f>'Futures Detail'!AG30</f>
        <v>41548</v>
      </c>
      <c r="B30" s="68">
        <v>156</v>
      </c>
      <c r="C30" s="69">
        <v>1210</v>
      </c>
      <c r="D30" s="48">
        <v>495.435</v>
      </c>
      <c r="E30" s="70">
        <v>7273</v>
      </c>
      <c r="F30" s="25"/>
      <c r="G30" s="68">
        <v>4</v>
      </c>
      <c r="H30" s="69">
        <v>600</v>
      </c>
      <c r="I30" s="48">
        <v>78400000</v>
      </c>
      <c r="J30" s="70">
        <v>3050</v>
      </c>
      <c r="K30" s="25"/>
      <c r="L30" s="68">
        <v>2</v>
      </c>
      <c r="M30" s="69">
        <v>20000</v>
      </c>
      <c r="N30" s="48">
        <v>25500000</v>
      </c>
      <c r="O30" s="70">
        <v>218340</v>
      </c>
      <c r="P30" s="6"/>
      <c r="Q30" s="45">
        <v>41548</v>
      </c>
      <c r="R30" s="68">
        <v>0</v>
      </c>
      <c r="S30" s="69">
        <v>0</v>
      </c>
      <c r="T30" s="48">
        <v>0</v>
      </c>
      <c r="U30" s="70">
        <v>0</v>
      </c>
      <c r="V30" s="25"/>
      <c r="W30" s="68">
        <v>0</v>
      </c>
      <c r="X30" s="69">
        <v>0</v>
      </c>
      <c r="Y30" s="48">
        <v>0</v>
      </c>
      <c r="Z30" s="70">
        <v>818</v>
      </c>
      <c r="AA30" s="25"/>
      <c r="AB30" s="68">
        <f>'[1]APENDICE TRIM ING'!BO29</f>
        <v>58</v>
      </c>
      <c r="AC30" s="69">
        <f>'[1]APENDICE TRIM ING'!BP29</f>
        <v>541</v>
      </c>
      <c r="AD30" s="48">
        <f>'[1]APENDICE TRIM ING'!BQ29</f>
        <v>2184350</v>
      </c>
      <c r="AE30" s="70">
        <f>'[1]APENDICE TRIM ING'!BR29</f>
        <v>1677</v>
      </c>
    </row>
    <row r="31" spans="1:31">
      <c r="A31" s="45">
        <f>'Futures Detail'!AG31</f>
        <v>41579</v>
      </c>
      <c r="B31" s="68">
        <v>181</v>
      </c>
      <c r="C31" s="69">
        <v>4508</v>
      </c>
      <c r="D31" s="48">
        <v>1774.9</v>
      </c>
      <c r="E31" s="70">
        <v>9198</v>
      </c>
      <c r="F31" s="25"/>
      <c r="G31" s="68">
        <v>15</v>
      </c>
      <c r="H31" s="69">
        <v>1006</v>
      </c>
      <c r="I31" s="48">
        <v>131804000</v>
      </c>
      <c r="J31" s="70">
        <v>2050</v>
      </c>
      <c r="K31" s="25"/>
      <c r="L31" s="68">
        <v>4</v>
      </c>
      <c r="M31" s="69">
        <v>10840</v>
      </c>
      <c r="N31" s="48">
        <v>14134000</v>
      </c>
      <c r="O31" s="70">
        <v>208090</v>
      </c>
      <c r="P31" s="6"/>
      <c r="Q31" s="45">
        <v>41579</v>
      </c>
      <c r="R31" s="68">
        <v>0</v>
      </c>
      <c r="S31" s="69">
        <v>0</v>
      </c>
      <c r="T31" s="48">
        <v>0</v>
      </c>
      <c r="U31" s="70">
        <v>0</v>
      </c>
      <c r="V31" s="25"/>
      <c r="W31" s="68">
        <v>5</v>
      </c>
      <c r="X31" s="69">
        <v>2506</v>
      </c>
      <c r="Y31" s="48">
        <v>9523600</v>
      </c>
      <c r="Z31" s="70">
        <v>3320</v>
      </c>
      <c r="AA31" s="25"/>
      <c r="AB31" s="68">
        <f>'[1]APENDICE TRIM ING'!BO30</f>
        <v>135</v>
      </c>
      <c r="AC31" s="69">
        <f>'[1]APENDICE TRIM ING'!BP30</f>
        <v>1124</v>
      </c>
      <c r="AD31" s="48">
        <f>'[1]APENDICE TRIM ING'!BQ30</f>
        <v>4587450</v>
      </c>
      <c r="AE31" s="70">
        <f>'[1]APENDICE TRIM ING'!BR30</f>
        <v>2779</v>
      </c>
    </row>
    <row r="32" spans="1:31" ht="15.75" thickBot="1">
      <c r="A32" s="80">
        <f>'Futures Detail'!AG32</f>
        <v>41609</v>
      </c>
      <c r="B32" s="81">
        <v>86</v>
      </c>
      <c r="C32" s="82">
        <v>1169</v>
      </c>
      <c r="D32" s="83">
        <v>494.15499999999997</v>
      </c>
      <c r="E32" s="84">
        <v>4087</v>
      </c>
      <c r="F32" s="25"/>
      <c r="G32" s="81">
        <v>6</v>
      </c>
      <c r="H32" s="82">
        <v>800</v>
      </c>
      <c r="I32" s="83">
        <v>105000000</v>
      </c>
      <c r="J32" s="84">
        <v>500</v>
      </c>
      <c r="K32" s="25"/>
      <c r="L32" s="81">
        <v>4</v>
      </c>
      <c r="M32" s="82">
        <v>91000</v>
      </c>
      <c r="N32" s="83">
        <v>118300000</v>
      </c>
      <c r="O32" s="84">
        <v>0</v>
      </c>
      <c r="P32" s="89"/>
      <c r="Q32" s="80">
        <v>41609</v>
      </c>
      <c r="R32" s="81">
        <v>0</v>
      </c>
      <c r="S32" s="82">
        <v>0</v>
      </c>
      <c r="T32" s="83">
        <v>0</v>
      </c>
      <c r="U32" s="84">
        <v>0</v>
      </c>
      <c r="V32" s="25"/>
      <c r="W32" s="81">
        <v>4</v>
      </c>
      <c r="X32" s="82">
        <v>2902</v>
      </c>
      <c r="Y32" s="83">
        <v>12688000</v>
      </c>
      <c r="Z32" s="84">
        <v>5750</v>
      </c>
      <c r="AA32" s="25"/>
      <c r="AB32" s="81">
        <f>'[1]APENDICE TRIM ING'!BO31</f>
        <v>261</v>
      </c>
      <c r="AC32" s="82">
        <f>'[1]APENDICE TRIM ING'!BP31</f>
        <v>2638</v>
      </c>
      <c r="AD32" s="83">
        <f>'[1]APENDICE TRIM ING'!BQ31</f>
        <v>11068300</v>
      </c>
      <c r="AE32" s="84">
        <f>'[1]APENDICE TRIM ING'!BR31</f>
        <v>5262</v>
      </c>
    </row>
    <row r="33" spans="1:31" ht="15.75" thickTop="1">
      <c r="A33" s="7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94"/>
      <c r="Q33" s="7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25"/>
      <c r="AC33" s="95"/>
      <c r="AD33" s="25"/>
      <c r="AE33" s="25"/>
    </row>
    <row r="34" spans="1:31" ht="15.75" thickBo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5"/>
      <c r="Q34" s="95"/>
      <c r="R34" s="25"/>
      <c r="S34" s="2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5.75" thickBot="1">
      <c r="A35" s="98"/>
      <c r="B35" s="140" t="s">
        <v>72</v>
      </c>
      <c r="C35" s="141"/>
      <c r="D35" s="141"/>
      <c r="E35" s="142"/>
      <c r="F35" s="25"/>
      <c r="G35" s="140" t="s">
        <v>73</v>
      </c>
      <c r="H35" s="141"/>
      <c r="I35" s="141"/>
      <c r="J35" s="142"/>
      <c r="K35" s="25"/>
      <c r="L35" s="140" t="s">
        <v>74</v>
      </c>
      <c r="M35" s="141"/>
      <c r="N35" s="141"/>
      <c r="O35" s="142"/>
      <c r="P35" s="25"/>
      <c r="Q35" s="24"/>
      <c r="R35" s="158" t="s">
        <v>69</v>
      </c>
      <c r="S35" s="159"/>
      <c r="T35" s="159"/>
      <c r="U35" s="160"/>
      <c r="V35" s="7"/>
      <c r="W35" s="158" t="s">
        <v>23</v>
      </c>
      <c r="X35" s="159"/>
      <c r="Y35" s="159"/>
      <c r="Z35" s="160"/>
      <c r="AA35" s="7"/>
      <c r="AB35" s="7"/>
      <c r="AC35" s="7"/>
      <c r="AD35" s="7"/>
      <c r="AE35" s="7"/>
    </row>
    <row r="36" spans="1:31" ht="15.75" customHeight="1">
      <c r="A36" s="42"/>
      <c r="B36" s="130" t="s">
        <v>30</v>
      </c>
      <c r="C36" s="132" t="s">
        <v>31</v>
      </c>
      <c r="D36" s="134" t="s">
        <v>34</v>
      </c>
      <c r="E36" s="128" t="s">
        <v>33</v>
      </c>
      <c r="F36" s="42"/>
      <c r="G36" s="130" t="s">
        <v>30</v>
      </c>
      <c r="H36" s="132" t="s">
        <v>31</v>
      </c>
      <c r="I36" s="134" t="s">
        <v>34</v>
      </c>
      <c r="J36" s="128" t="s">
        <v>33</v>
      </c>
      <c r="K36" s="42"/>
      <c r="L36" s="130" t="s">
        <v>30</v>
      </c>
      <c r="M36" s="132" t="s">
        <v>31</v>
      </c>
      <c r="N36" s="134" t="s">
        <v>34</v>
      </c>
      <c r="O36" s="128" t="s">
        <v>33</v>
      </c>
      <c r="P36" s="42"/>
      <c r="Q36" s="30"/>
      <c r="R36" s="130" t="s">
        <v>30</v>
      </c>
      <c r="S36" s="132" t="s">
        <v>31</v>
      </c>
      <c r="T36" s="134" t="s">
        <v>34</v>
      </c>
      <c r="U36" s="128" t="s">
        <v>33</v>
      </c>
      <c r="V36" s="90"/>
      <c r="W36" s="130" t="s">
        <v>30</v>
      </c>
      <c r="X36" s="132" t="s">
        <v>31</v>
      </c>
      <c r="Y36" s="134" t="s">
        <v>34</v>
      </c>
      <c r="Z36" s="128" t="s">
        <v>33</v>
      </c>
      <c r="AA36" s="90"/>
      <c r="AB36" s="90"/>
      <c r="AC36" s="90"/>
      <c r="AD36" s="90"/>
      <c r="AE36" s="90"/>
    </row>
    <row r="37" spans="1:31" ht="15.75" thickBot="1">
      <c r="A37" s="41"/>
      <c r="B37" s="139"/>
      <c r="C37" s="136"/>
      <c r="D37" s="137"/>
      <c r="E37" s="138"/>
      <c r="F37" s="42"/>
      <c r="G37" s="139"/>
      <c r="H37" s="136"/>
      <c r="I37" s="137"/>
      <c r="J37" s="138"/>
      <c r="K37" s="42"/>
      <c r="L37" s="139"/>
      <c r="M37" s="136"/>
      <c r="N37" s="137"/>
      <c r="O37" s="138"/>
      <c r="P37" s="42"/>
      <c r="Q37" s="41"/>
      <c r="R37" s="131"/>
      <c r="S37" s="133"/>
      <c r="T37" s="135"/>
      <c r="U37" s="129"/>
      <c r="V37" s="90"/>
      <c r="W37" s="131"/>
      <c r="X37" s="133"/>
      <c r="Y37" s="135"/>
      <c r="Z37" s="129"/>
      <c r="AA37" s="90"/>
      <c r="AB37" s="90"/>
      <c r="AC37" s="90"/>
      <c r="AD37" s="90"/>
      <c r="AE37" s="90"/>
    </row>
    <row r="38" spans="1:31" ht="15.75" thickTop="1">
      <c r="A38" s="45">
        <f>'Futures Detail'!AG38</f>
        <v>40909</v>
      </c>
      <c r="B38" s="46">
        <v>0</v>
      </c>
      <c r="C38" s="99">
        <v>0</v>
      </c>
      <c r="D38" s="100">
        <v>0</v>
      </c>
      <c r="E38" s="49">
        <v>10000</v>
      </c>
      <c r="F38" s="25"/>
      <c r="G38" s="46">
        <v>72</v>
      </c>
      <c r="H38" s="99">
        <v>72000</v>
      </c>
      <c r="I38" s="100">
        <v>270400000</v>
      </c>
      <c r="J38" s="49">
        <v>119300</v>
      </c>
      <c r="K38" s="25"/>
      <c r="L38" s="46">
        <v>0</v>
      </c>
      <c r="M38" s="99">
        <v>0</v>
      </c>
      <c r="N38" s="100">
        <v>0</v>
      </c>
      <c r="O38" s="49">
        <v>0</v>
      </c>
      <c r="P38" s="25"/>
      <c r="Q38" s="45">
        <v>40909</v>
      </c>
      <c r="R38" s="46">
        <v>0</v>
      </c>
      <c r="S38" s="47">
        <v>0</v>
      </c>
      <c r="T38" s="48">
        <v>0</v>
      </c>
      <c r="U38" s="49">
        <v>0</v>
      </c>
      <c r="V38" s="13"/>
      <c r="W38" s="46">
        <v>0</v>
      </c>
      <c r="X38" s="47">
        <v>0</v>
      </c>
      <c r="Y38" s="48">
        <v>0</v>
      </c>
      <c r="Z38" s="49">
        <v>0</v>
      </c>
      <c r="AA38" s="13"/>
      <c r="AB38" s="13"/>
      <c r="AC38" s="13"/>
      <c r="AD38" s="13"/>
      <c r="AE38" s="13"/>
    </row>
    <row r="39" spans="1:31">
      <c r="A39" s="45">
        <f>'Futures Detail'!AG39</f>
        <v>40940</v>
      </c>
      <c r="B39" s="46">
        <v>3</v>
      </c>
      <c r="C39" s="47">
        <v>3000</v>
      </c>
      <c r="D39" s="48">
        <v>3000000</v>
      </c>
      <c r="E39" s="49">
        <v>13000</v>
      </c>
      <c r="F39" s="25"/>
      <c r="G39" s="46">
        <v>0</v>
      </c>
      <c r="H39" s="47">
        <v>0</v>
      </c>
      <c r="I39" s="48">
        <v>0</v>
      </c>
      <c r="J39" s="49">
        <v>119300</v>
      </c>
      <c r="K39" s="25"/>
      <c r="L39" s="46">
        <v>0</v>
      </c>
      <c r="M39" s="47">
        <v>0</v>
      </c>
      <c r="N39" s="48">
        <v>0</v>
      </c>
      <c r="O39" s="49">
        <v>0</v>
      </c>
      <c r="P39" s="25"/>
      <c r="Q39" s="45">
        <v>40940</v>
      </c>
      <c r="R39" s="46">
        <v>0</v>
      </c>
      <c r="S39" s="47">
        <v>0</v>
      </c>
      <c r="T39" s="48">
        <v>0</v>
      </c>
      <c r="U39" s="49">
        <v>0</v>
      </c>
      <c r="V39" s="7"/>
      <c r="W39" s="46">
        <v>0</v>
      </c>
      <c r="X39" s="47">
        <v>0</v>
      </c>
      <c r="Y39" s="48">
        <v>0</v>
      </c>
      <c r="Z39" s="49">
        <v>0</v>
      </c>
      <c r="AA39" s="7"/>
      <c r="AB39" s="7"/>
      <c r="AC39" s="7"/>
      <c r="AD39" s="7"/>
      <c r="AE39" s="7"/>
    </row>
    <row r="40" spans="1:31">
      <c r="A40" s="45">
        <f>'Futures Detail'!AG40</f>
        <v>40969</v>
      </c>
      <c r="B40" s="46">
        <v>2</v>
      </c>
      <c r="C40" s="47">
        <v>2000</v>
      </c>
      <c r="D40" s="48">
        <v>1600000</v>
      </c>
      <c r="E40" s="49">
        <v>2000</v>
      </c>
      <c r="F40" s="25"/>
      <c r="G40" s="46">
        <v>1</v>
      </c>
      <c r="H40" s="47">
        <v>100</v>
      </c>
      <c r="I40" s="48">
        <v>450000</v>
      </c>
      <c r="J40" s="49">
        <v>70100</v>
      </c>
      <c r="K40" s="25"/>
      <c r="L40" s="46">
        <v>0</v>
      </c>
      <c r="M40" s="47">
        <v>0</v>
      </c>
      <c r="N40" s="48">
        <v>0</v>
      </c>
      <c r="O40" s="49">
        <v>0</v>
      </c>
      <c r="P40" s="25"/>
      <c r="Q40" s="45">
        <v>40969</v>
      </c>
      <c r="R40" s="46">
        <v>0</v>
      </c>
      <c r="S40" s="47">
        <v>0</v>
      </c>
      <c r="T40" s="48">
        <v>0</v>
      </c>
      <c r="U40" s="49">
        <v>0</v>
      </c>
      <c r="V40" s="7"/>
      <c r="W40" s="46">
        <v>0</v>
      </c>
      <c r="X40" s="47">
        <v>0</v>
      </c>
      <c r="Y40" s="48">
        <v>0</v>
      </c>
      <c r="Z40" s="49">
        <v>0</v>
      </c>
      <c r="AA40" s="7"/>
      <c r="AB40" s="7"/>
      <c r="AC40" s="7"/>
      <c r="AD40" s="7"/>
      <c r="AE40" s="7"/>
    </row>
    <row r="41" spans="1:31">
      <c r="A41" s="45">
        <f>'Futures Detail'!AG41</f>
        <v>41000</v>
      </c>
      <c r="B41" s="46">
        <v>11</v>
      </c>
      <c r="C41" s="47">
        <v>73200</v>
      </c>
      <c r="D41" s="48">
        <v>73200240</v>
      </c>
      <c r="E41" s="49">
        <v>75200</v>
      </c>
      <c r="F41" s="25"/>
      <c r="G41" s="46">
        <v>3</v>
      </c>
      <c r="H41" s="47">
        <v>250</v>
      </c>
      <c r="I41" s="48">
        <v>1000000</v>
      </c>
      <c r="J41" s="49">
        <v>70350</v>
      </c>
      <c r="K41" s="25"/>
      <c r="L41" s="46">
        <v>0</v>
      </c>
      <c r="M41" s="47">
        <v>0</v>
      </c>
      <c r="N41" s="48">
        <v>0</v>
      </c>
      <c r="O41" s="49">
        <v>0</v>
      </c>
      <c r="P41" s="25"/>
      <c r="Q41" s="45">
        <v>41000</v>
      </c>
      <c r="R41" s="46">
        <v>0</v>
      </c>
      <c r="S41" s="47">
        <v>0</v>
      </c>
      <c r="T41" s="48">
        <v>0</v>
      </c>
      <c r="U41" s="49">
        <v>0</v>
      </c>
      <c r="V41" s="7"/>
      <c r="W41" s="46">
        <v>0</v>
      </c>
      <c r="X41" s="47">
        <v>0</v>
      </c>
      <c r="Y41" s="48">
        <v>0</v>
      </c>
      <c r="Z41" s="49">
        <v>0</v>
      </c>
      <c r="AA41" s="7"/>
      <c r="AB41" s="7"/>
      <c r="AC41" s="7"/>
      <c r="AD41" s="7"/>
      <c r="AE41" s="7"/>
    </row>
    <row r="42" spans="1:31">
      <c r="A42" s="45">
        <f>'Futures Detail'!AG42</f>
        <v>41030</v>
      </c>
      <c r="B42" s="46">
        <v>0</v>
      </c>
      <c r="C42" s="47">
        <v>0</v>
      </c>
      <c r="D42" s="48">
        <v>0</v>
      </c>
      <c r="E42" s="49">
        <v>75200</v>
      </c>
      <c r="F42" s="25"/>
      <c r="G42" s="46">
        <v>4</v>
      </c>
      <c r="H42" s="47">
        <v>400</v>
      </c>
      <c r="I42" s="48">
        <v>1520000</v>
      </c>
      <c r="J42" s="49">
        <v>70750</v>
      </c>
      <c r="K42" s="25"/>
      <c r="L42" s="46">
        <v>0</v>
      </c>
      <c r="M42" s="47">
        <v>0</v>
      </c>
      <c r="N42" s="48">
        <v>0</v>
      </c>
      <c r="O42" s="49">
        <v>0</v>
      </c>
      <c r="P42" s="25"/>
      <c r="Q42" s="45">
        <v>41030</v>
      </c>
      <c r="R42" s="46">
        <v>0</v>
      </c>
      <c r="S42" s="47">
        <v>0</v>
      </c>
      <c r="T42" s="48">
        <v>0</v>
      </c>
      <c r="U42" s="49">
        <v>0</v>
      </c>
      <c r="V42" s="7"/>
      <c r="W42" s="46">
        <v>0</v>
      </c>
      <c r="X42" s="47">
        <v>0</v>
      </c>
      <c r="Y42" s="48">
        <v>0</v>
      </c>
      <c r="Z42" s="49">
        <v>0</v>
      </c>
      <c r="AA42" s="7"/>
      <c r="AB42" s="7"/>
      <c r="AC42" s="7"/>
      <c r="AD42" s="7"/>
      <c r="AE42" s="7"/>
    </row>
    <row r="43" spans="1:31">
      <c r="A43" s="45">
        <f>'Futures Detail'!AG43</f>
        <v>41061</v>
      </c>
      <c r="B43" s="46">
        <v>4</v>
      </c>
      <c r="C43" s="47">
        <v>1500</v>
      </c>
      <c r="D43" s="48">
        <v>1500720</v>
      </c>
      <c r="E43" s="49">
        <v>72700</v>
      </c>
      <c r="F43" s="25"/>
      <c r="G43" s="46">
        <v>0</v>
      </c>
      <c r="H43" s="47">
        <v>0</v>
      </c>
      <c r="I43" s="48">
        <v>0</v>
      </c>
      <c r="J43" s="49">
        <v>56400</v>
      </c>
      <c r="K43" s="25"/>
      <c r="L43" s="46">
        <v>0</v>
      </c>
      <c r="M43" s="47">
        <v>0</v>
      </c>
      <c r="N43" s="48">
        <v>0</v>
      </c>
      <c r="O43" s="49">
        <v>0</v>
      </c>
      <c r="P43" s="25"/>
      <c r="Q43" s="45">
        <v>41061</v>
      </c>
      <c r="R43" s="46">
        <v>0</v>
      </c>
      <c r="S43" s="47">
        <v>0</v>
      </c>
      <c r="T43" s="48">
        <v>0</v>
      </c>
      <c r="U43" s="49">
        <v>0</v>
      </c>
      <c r="V43" s="7"/>
      <c r="W43" s="46">
        <v>0</v>
      </c>
      <c r="X43" s="47">
        <v>0</v>
      </c>
      <c r="Y43" s="48">
        <v>0</v>
      </c>
      <c r="Z43" s="49">
        <v>0</v>
      </c>
      <c r="AA43" s="7"/>
      <c r="AB43" s="7"/>
      <c r="AC43" s="7"/>
      <c r="AD43" s="7"/>
      <c r="AE43" s="7"/>
    </row>
    <row r="44" spans="1:31">
      <c r="A44" s="45">
        <f>'Futures Detail'!AG44</f>
        <v>41091</v>
      </c>
      <c r="B44" s="46">
        <v>0</v>
      </c>
      <c r="C44" s="47">
        <v>0</v>
      </c>
      <c r="D44" s="48">
        <v>0</v>
      </c>
      <c r="E44" s="49">
        <v>72700</v>
      </c>
      <c r="F44" s="25"/>
      <c r="G44" s="46">
        <v>6</v>
      </c>
      <c r="H44" s="47">
        <v>2600</v>
      </c>
      <c r="I44" s="48">
        <v>9950000</v>
      </c>
      <c r="J44" s="49">
        <v>58100</v>
      </c>
      <c r="K44" s="25"/>
      <c r="L44" s="46">
        <v>0</v>
      </c>
      <c r="M44" s="47">
        <v>0</v>
      </c>
      <c r="N44" s="48">
        <v>0</v>
      </c>
      <c r="O44" s="49">
        <v>0</v>
      </c>
      <c r="P44" s="25"/>
      <c r="Q44" s="45">
        <v>41091</v>
      </c>
      <c r="R44" s="46">
        <v>0</v>
      </c>
      <c r="S44" s="47">
        <v>0</v>
      </c>
      <c r="T44" s="48">
        <v>0</v>
      </c>
      <c r="U44" s="49">
        <v>0</v>
      </c>
      <c r="V44" s="7"/>
      <c r="W44" s="46">
        <v>0</v>
      </c>
      <c r="X44" s="47">
        <v>0</v>
      </c>
      <c r="Y44" s="48">
        <v>0</v>
      </c>
      <c r="Z44" s="49">
        <v>0</v>
      </c>
      <c r="AA44" s="7"/>
      <c r="AB44" s="7"/>
      <c r="AC44" s="7"/>
      <c r="AD44" s="7"/>
      <c r="AE44" s="7"/>
    </row>
    <row r="45" spans="1:31">
      <c r="A45" s="45">
        <f>'Futures Detail'!AG45</f>
        <v>41122</v>
      </c>
      <c r="B45" s="46">
        <v>0</v>
      </c>
      <c r="C45" s="47">
        <v>0</v>
      </c>
      <c r="D45" s="48">
        <v>0</v>
      </c>
      <c r="E45" s="49">
        <v>72700</v>
      </c>
      <c r="F45" s="25"/>
      <c r="G45" s="46">
        <v>15</v>
      </c>
      <c r="H45" s="47">
        <v>7200</v>
      </c>
      <c r="I45" s="48">
        <v>29170000</v>
      </c>
      <c r="J45" s="49">
        <v>65300</v>
      </c>
      <c r="K45" s="25"/>
      <c r="L45" s="46">
        <v>0</v>
      </c>
      <c r="M45" s="47">
        <v>0</v>
      </c>
      <c r="N45" s="48">
        <v>0</v>
      </c>
      <c r="O45" s="49">
        <v>0</v>
      </c>
      <c r="P45" s="25"/>
      <c r="Q45" s="45">
        <v>41122</v>
      </c>
      <c r="R45" s="46">
        <v>0</v>
      </c>
      <c r="S45" s="47">
        <v>0</v>
      </c>
      <c r="T45" s="48">
        <v>0</v>
      </c>
      <c r="U45" s="49">
        <v>0</v>
      </c>
      <c r="V45" s="7"/>
      <c r="W45" s="46">
        <v>0</v>
      </c>
      <c r="X45" s="47">
        <v>0</v>
      </c>
      <c r="Y45" s="48">
        <v>0</v>
      </c>
      <c r="Z45" s="49">
        <v>0</v>
      </c>
      <c r="AA45" s="7"/>
      <c r="AB45" s="7"/>
      <c r="AC45" s="7"/>
      <c r="AD45" s="7"/>
      <c r="AE45" s="7"/>
    </row>
    <row r="46" spans="1:31">
      <c r="A46" s="45">
        <f>'Futures Detail'!AG46</f>
        <v>41153</v>
      </c>
      <c r="B46" s="46">
        <v>0</v>
      </c>
      <c r="C46" s="47">
        <v>0</v>
      </c>
      <c r="D46" s="48">
        <v>0</v>
      </c>
      <c r="E46" s="49">
        <v>72700</v>
      </c>
      <c r="F46" s="25"/>
      <c r="G46" s="46">
        <v>2</v>
      </c>
      <c r="H46" s="47">
        <v>200</v>
      </c>
      <c r="I46" s="48">
        <v>720000</v>
      </c>
      <c r="J46" s="49">
        <v>3400</v>
      </c>
      <c r="K46" s="25"/>
      <c r="L46" s="46">
        <v>0</v>
      </c>
      <c r="M46" s="47">
        <v>0</v>
      </c>
      <c r="N46" s="48">
        <v>0</v>
      </c>
      <c r="O46" s="49">
        <v>0</v>
      </c>
      <c r="P46" s="25"/>
      <c r="Q46" s="45">
        <v>41153</v>
      </c>
      <c r="R46" s="46">
        <v>0</v>
      </c>
      <c r="S46" s="47">
        <v>0</v>
      </c>
      <c r="T46" s="48">
        <v>0</v>
      </c>
      <c r="U46" s="49">
        <v>0</v>
      </c>
      <c r="V46" s="7"/>
      <c r="W46" s="46">
        <v>0</v>
      </c>
      <c r="X46" s="47">
        <v>0</v>
      </c>
      <c r="Y46" s="48">
        <v>0</v>
      </c>
      <c r="Z46" s="49">
        <v>0</v>
      </c>
      <c r="AA46" s="7"/>
      <c r="AB46" s="7"/>
      <c r="AC46" s="7"/>
      <c r="AD46" s="7"/>
      <c r="AE46" s="7"/>
    </row>
    <row r="47" spans="1:31">
      <c r="A47" s="45">
        <f>'Futures Detail'!AG47</f>
        <v>41183</v>
      </c>
      <c r="B47" s="46">
        <v>0</v>
      </c>
      <c r="C47" s="47">
        <v>0</v>
      </c>
      <c r="D47" s="48">
        <v>0</v>
      </c>
      <c r="E47" s="49">
        <v>72700</v>
      </c>
      <c r="F47" s="25"/>
      <c r="G47" s="46">
        <v>0</v>
      </c>
      <c r="H47" s="47">
        <v>0</v>
      </c>
      <c r="I47" s="48">
        <v>0</v>
      </c>
      <c r="J47" s="49">
        <v>3400</v>
      </c>
      <c r="K47" s="25"/>
      <c r="L47" s="46">
        <v>0</v>
      </c>
      <c r="M47" s="47">
        <v>0</v>
      </c>
      <c r="N47" s="48">
        <v>0</v>
      </c>
      <c r="O47" s="49">
        <v>0</v>
      </c>
      <c r="P47" s="25"/>
      <c r="Q47" s="45">
        <v>41183</v>
      </c>
      <c r="R47" s="46">
        <v>0</v>
      </c>
      <c r="S47" s="47">
        <v>0</v>
      </c>
      <c r="T47" s="48">
        <v>0</v>
      </c>
      <c r="U47" s="49">
        <v>0</v>
      </c>
      <c r="V47" s="90"/>
      <c r="W47" s="46">
        <v>0</v>
      </c>
      <c r="X47" s="47">
        <v>0</v>
      </c>
      <c r="Y47" s="48">
        <v>0</v>
      </c>
      <c r="Z47" s="49">
        <v>0</v>
      </c>
      <c r="AA47" s="90"/>
      <c r="AB47" s="90"/>
      <c r="AC47" s="90"/>
      <c r="AD47" s="90"/>
      <c r="AE47" s="90"/>
    </row>
    <row r="48" spans="1:31">
      <c r="A48" s="45">
        <f>'Futures Detail'!AG48</f>
        <v>41214</v>
      </c>
      <c r="B48" s="46">
        <v>0</v>
      </c>
      <c r="C48" s="47">
        <v>0</v>
      </c>
      <c r="D48" s="48">
        <v>0</v>
      </c>
      <c r="E48" s="49">
        <v>72700</v>
      </c>
      <c r="F48" s="25"/>
      <c r="G48" s="46">
        <v>21</v>
      </c>
      <c r="H48" s="47">
        <v>24004</v>
      </c>
      <c r="I48" s="48">
        <v>92617200</v>
      </c>
      <c r="J48" s="49">
        <v>27400</v>
      </c>
      <c r="K48" s="25"/>
      <c r="L48" s="46">
        <v>0</v>
      </c>
      <c r="M48" s="47">
        <v>0</v>
      </c>
      <c r="N48" s="48">
        <v>0</v>
      </c>
      <c r="O48" s="49">
        <v>0</v>
      </c>
      <c r="P48" s="25"/>
      <c r="Q48" s="45">
        <v>41214</v>
      </c>
      <c r="R48" s="46">
        <v>0</v>
      </c>
      <c r="S48" s="47">
        <v>0</v>
      </c>
      <c r="T48" s="48">
        <v>0</v>
      </c>
      <c r="U48" s="49">
        <v>0</v>
      </c>
      <c r="V48" s="6"/>
      <c r="W48" s="46">
        <v>0</v>
      </c>
      <c r="X48" s="47">
        <v>0</v>
      </c>
      <c r="Y48" s="48">
        <v>0</v>
      </c>
      <c r="Z48" s="49">
        <v>0</v>
      </c>
      <c r="AA48" s="6"/>
      <c r="AB48" s="6"/>
      <c r="AC48" s="6"/>
      <c r="AD48" s="6"/>
      <c r="AE48" s="6"/>
    </row>
    <row r="49" spans="1:31">
      <c r="A49" s="45">
        <f>'Futures Detail'!AG49</f>
        <v>41244</v>
      </c>
      <c r="B49" s="46">
        <v>9</v>
      </c>
      <c r="C49" s="47">
        <v>77787</v>
      </c>
      <c r="D49" s="48">
        <v>78804400</v>
      </c>
      <c r="E49" s="49">
        <v>5087</v>
      </c>
      <c r="F49" s="25"/>
      <c r="G49" s="46">
        <v>2</v>
      </c>
      <c r="H49" s="47">
        <v>1621</v>
      </c>
      <c r="I49" s="48">
        <v>6838200</v>
      </c>
      <c r="J49" s="49">
        <v>25621</v>
      </c>
      <c r="K49" s="25"/>
      <c r="L49" s="46">
        <v>0</v>
      </c>
      <c r="M49" s="47">
        <v>0</v>
      </c>
      <c r="N49" s="48">
        <v>0</v>
      </c>
      <c r="O49" s="49">
        <v>0</v>
      </c>
      <c r="P49" s="25"/>
      <c r="Q49" s="45">
        <v>41244</v>
      </c>
      <c r="R49" s="46">
        <v>0</v>
      </c>
      <c r="S49" s="47">
        <v>0</v>
      </c>
      <c r="T49" s="48">
        <v>0</v>
      </c>
      <c r="U49" s="49">
        <v>0</v>
      </c>
      <c r="V49" s="13"/>
      <c r="W49" s="46">
        <v>0</v>
      </c>
      <c r="X49" s="47">
        <v>0</v>
      </c>
      <c r="Y49" s="48">
        <v>0</v>
      </c>
      <c r="Z49" s="49">
        <v>0</v>
      </c>
      <c r="AA49" s="13"/>
      <c r="AB49" s="13"/>
      <c r="AC49" s="13"/>
      <c r="AD49" s="13"/>
      <c r="AE49" s="13"/>
    </row>
    <row r="50" spans="1:31">
      <c r="A50" s="45">
        <f>'Futures Detail'!AG50</f>
        <v>41275</v>
      </c>
      <c r="B50" s="46">
        <v>0</v>
      </c>
      <c r="C50" s="47">
        <v>0</v>
      </c>
      <c r="D50" s="48">
        <v>0</v>
      </c>
      <c r="E50" s="49">
        <v>5087</v>
      </c>
      <c r="F50" s="25"/>
      <c r="G50" s="46">
        <v>0</v>
      </c>
      <c r="H50" s="47">
        <v>0</v>
      </c>
      <c r="I50" s="48">
        <v>0</v>
      </c>
      <c r="J50" s="49">
        <v>25621</v>
      </c>
      <c r="K50" s="25"/>
      <c r="L50" s="46">
        <v>0</v>
      </c>
      <c r="M50" s="47">
        <v>0</v>
      </c>
      <c r="N50" s="48">
        <v>0</v>
      </c>
      <c r="O50" s="49">
        <v>0</v>
      </c>
      <c r="P50" s="25"/>
      <c r="Q50" s="45">
        <v>41275</v>
      </c>
      <c r="R50" s="46">
        <v>0</v>
      </c>
      <c r="S50" s="47">
        <v>0</v>
      </c>
      <c r="T50" s="48">
        <v>0</v>
      </c>
      <c r="U50" s="49">
        <v>0</v>
      </c>
      <c r="V50" s="7"/>
      <c r="W50" s="46">
        <v>0</v>
      </c>
      <c r="X50" s="47">
        <v>0</v>
      </c>
      <c r="Y50" s="48">
        <v>0</v>
      </c>
      <c r="Z50" s="49">
        <v>0</v>
      </c>
      <c r="AA50" s="7"/>
      <c r="AB50" s="7"/>
      <c r="AC50" s="7"/>
      <c r="AD50" s="7"/>
      <c r="AE50" s="7"/>
    </row>
    <row r="51" spans="1:31">
      <c r="A51" s="45">
        <f>'Futures Detail'!AG51</f>
        <v>41306</v>
      </c>
      <c r="B51" s="68">
        <v>0</v>
      </c>
      <c r="C51" s="69">
        <v>0</v>
      </c>
      <c r="D51" s="48">
        <v>0</v>
      </c>
      <c r="E51" s="70">
        <v>5087</v>
      </c>
      <c r="F51" s="25"/>
      <c r="G51" s="68">
        <v>0</v>
      </c>
      <c r="H51" s="69">
        <v>0</v>
      </c>
      <c r="I51" s="48">
        <v>0</v>
      </c>
      <c r="J51" s="70">
        <v>25621</v>
      </c>
      <c r="K51" s="25"/>
      <c r="L51" s="68">
        <v>0</v>
      </c>
      <c r="M51" s="69">
        <v>0</v>
      </c>
      <c r="N51" s="48">
        <v>0</v>
      </c>
      <c r="O51" s="70">
        <v>0</v>
      </c>
      <c r="P51" s="25"/>
      <c r="Q51" s="45">
        <v>41306</v>
      </c>
      <c r="R51" s="68">
        <v>0</v>
      </c>
      <c r="S51" s="69">
        <v>0</v>
      </c>
      <c r="T51" s="48">
        <v>0</v>
      </c>
      <c r="U51" s="70">
        <v>0</v>
      </c>
      <c r="V51" s="7"/>
      <c r="W51" s="68">
        <v>0</v>
      </c>
      <c r="X51" s="69">
        <v>0</v>
      </c>
      <c r="Y51" s="48">
        <v>0</v>
      </c>
      <c r="Z51" s="70">
        <v>0</v>
      </c>
      <c r="AA51" s="7"/>
      <c r="AB51" s="7"/>
      <c r="AC51" s="7"/>
      <c r="AD51" s="7"/>
      <c r="AE51" s="7"/>
    </row>
    <row r="52" spans="1:31">
      <c r="A52" s="45">
        <f>'Futures Detail'!AG52</f>
        <v>41334</v>
      </c>
      <c r="B52" s="68">
        <v>1</v>
      </c>
      <c r="C52" s="69">
        <v>5087</v>
      </c>
      <c r="D52" s="48">
        <v>6104400</v>
      </c>
      <c r="E52" s="70">
        <v>0</v>
      </c>
      <c r="F52" s="25"/>
      <c r="G52" s="68">
        <v>3</v>
      </c>
      <c r="H52" s="69">
        <v>300</v>
      </c>
      <c r="I52" s="48">
        <v>1200000</v>
      </c>
      <c r="J52" s="70">
        <v>24100</v>
      </c>
      <c r="K52" s="25"/>
      <c r="L52" s="68">
        <v>0</v>
      </c>
      <c r="M52" s="69">
        <v>0</v>
      </c>
      <c r="N52" s="48">
        <v>0</v>
      </c>
      <c r="O52" s="70">
        <v>0</v>
      </c>
      <c r="P52" s="25"/>
      <c r="Q52" s="45">
        <v>41334</v>
      </c>
      <c r="R52" s="68">
        <v>0</v>
      </c>
      <c r="S52" s="69">
        <v>0</v>
      </c>
      <c r="T52" s="48">
        <v>0</v>
      </c>
      <c r="U52" s="70">
        <v>0</v>
      </c>
      <c r="V52" s="7"/>
      <c r="W52" s="68">
        <v>0</v>
      </c>
      <c r="X52" s="69">
        <v>0</v>
      </c>
      <c r="Y52" s="48">
        <v>0</v>
      </c>
      <c r="Z52" s="70">
        <v>0</v>
      </c>
      <c r="AA52" s="7"/>
      <c r="AB52" s="7"/>
      <c r="AC52" s="7"/>
      <c r="AD52" s="7"/>
      <c r="AE52" s="7"/>
    </row>
    <row r="53" spans="1:31">
      <c r="A53" s="45">
        <f>'Futures Detail'!AG53</f>
        <v>41365</v>
      </c>
      <c r="B53" s="68">
        <v>0</v>
      </c>
      <c r="C53" s="69">
        <v>0</v>
      </c>
      <c r="D53" s="48">
        <v>0</v>
      </c>
      <c r="E53" s="70">
        <v>0</v>
      </c>
      <c r="F53" s="25"/>
      <c r="G53" s="68">
        <v>5</v>
      </c>
      <c r="H53" s="69">
        <v>200</v>
      </c>
      <c r="I53" s="48">
        <v>780000</v>
      </c>
      <c r="J53" s="70">
        <v>24300</v>
      </c>
      <c r="K53" s="25"/>
      <c r="L53" s="68">
        <v>0</v>
      </c>
      <c r="M53" s="69">
        <v>0</v>
      </c>
      <c r="N53" s="48">
        <v>0</v>
      </c>
      <c r="O53" s="70">
        <v>0</v>
      </c>
      <c r="P53" s="25"/>
      <c r="Q53" s="45">
        <v>41365</v>
      </c>
      <c r="R53" s="68">
        <v>0</v>
      </c>
      <c r="S53" s="69">
        <v>0</v>
      </c>
      <c r="T53" s="48">
        <v>0</v>
      </c>
      <c r="U53" s="70">
        <v>0</v>
      </c>
      <c r="V53" s="7"/>
      <c r="W53" s="68">
        <v>0</v>
      </c>
      <c r="X53" s="69">
        <v>0</v>
      </c>
      <c r="Y53" s="48">
        <v>0</v>
      </c>
      <c r="Z53" s="70">
        <v>0</v>
      </c>
      <c r="AA53" s="7"/>
      <c r="AB53" s="7"/>
      <c r="AC53" s="7"/>
      <c r="AD53" s="7"/>
      <c r="AE53" s="7"/>
    </row>
    <row r="54" spans="1:31">
      <c r="A54" s="45">
        <f>'Futures Detail'!AG54</f>
        <v>41395</v>
      </c>
      <c r="B54" s="68">
        <v>0</v>
      </c>
      <c r="C54" s="69">
        <v>0</v>
      </c>
      <c r="D54" s="48">
        <v>0</v>
      </c>
      <c r="E54" s="70">
        <v>0</v>
      </c>
      <c r="F54" s="25"/>
      <c r="G54" s="68">
        <v>14</v>
      </c>
      <c r="H54" s="69">
        <v>55550</v>
      </c>
      <c r="I54" s="48">
        <v>214780000</v>
      </c>
      <c r="J54" s="70">
        <v>79650</v>
      </c>
      <c r="K54" s="25"/>
      <c r="L54" s="68">
        <v>0</v>
      </c>
      <c r="M54" s="69">
        <v>0</v>
      </c>
      <c r="N54" s="48">
        <v>0</v>
      </c>
      <c r="O54" s="70">
        <v>0</v>
      </c>
      <c r="P54" s="25"/>
      <c r="Q54" s="45">
        <v>41395</v>
      </c>
      <c r="R54" s="68">
        <v>0</v>
      </c>
      <c r="S54" s="69">
        <v>0</v>
      </c>
      <c r="T54" s="48">
        <v>0</v>
      </c>
      <c r="U54" s="70">
        <v>0</v>
      </c>
      <c r="V54" s="7"/>
      <c r="W54" s="68">
        <v>0</v>
      </c>
      <c r="X54" s="69">
        <v>0</v>
      </c>
      <c r="Y54" s="48">
        <v>0</v>
      </c>
      <c r="Z54" s="70">
        <v>0</v>
      </c>
      <c r="AA54" s="7"/>
      <c r="AB54" s="7"/>
      <c r="AC54" s="7"/>
      <c r="AD54" s="7"/>
      <c r="AE54" s="7"/>
    </row>
    <row r="55" spans="1:31">
      <c r="A55" s="45">
        <f>'Futures Detail'!AG55</f>
        <v>41426</v>
      </c>
      <c r="B55" s="68">
        <v>0</v>
      </c>
      <c r="C55" s="69">
        <v>0</v>
      </c>
      <c r="D55" s="48">
        <v>0</v>
      </c>
      <c r="E55" s="70">
        <v>0</v>
      </c>
      <c r="F55" s="25"/>
      <c r="G55" s="68">
        <v>1</v>
      </c>
      <c r="H55" s="69">
        <v>3000</v>
      </c>
      <c r="I55" s="48">
        <v>11100000</v>
      </c>
      <c r="J55" s="70">
        <v>52450</v>
      </c>
      <c r="K55" s="25"/>
      <c r="L55" s="68">
        <v>0</v>
      </c>
      <c r="M55" s="69">
        <v>0</v>
      </c>
      <c r="N55" s="48">
        <v>0</v>
      </c>
      <c r="O55" s="70">
        <v>0</v>
      </c>
      <c r="P55" s="25"/>
      <c r="Q55" s="45">
        <v>41426</v>
      </c>
      <c r="R55" s="68">
        <v>0</v>
      </c>
      <c r="S55" s="69">
        <v>0</v>
      </c>
      <c r="T55" s="48">
        <v>0</v>
      </c>
      <c r="U55" s="70">
        <v>0</v>
      </c>
      <c r="V55" s="7"/>
      <c r="W55" s="68">
        <v>0</v>
      </c>
      <c r="X55" s="69">
        <v>0</v>
      </c>
      <c r="Y55" s="48">
        <v>0</v>
      </c>
      <c r="Z55" s="70">
        <v>0</v>
      </c>
      <c r="AA55" s="7"/>
      <c r="AB55" s="7"/>
      <c r="AC55" s="7"/>
      <c r="AD55" s="7"/>
      <c r="AE55" s="7"/>
    </row>
    <row r="56" spans="1:31">
      <c r="A56" s="45">
        <f>'Futures Detail'!AG56</f>
        <v>41456</v>
      </c>
      <c r="B56" s="68">
        <v>0</v>
      </c>
      <c r="C56" s="69">
        <v>0</v>
      </c>
      <c r="D56" s="48">
        <v>0</v>
      </c>
      <c r="E56" s="70">
        <v>0</v>
      </c>
      <c r="F56" s="25"/>
      <c r="G56" s="68">
        <v>6</v>
      </c>
      <c r="H56" s="69">
        <v>3540</v>
      </c>
      <c r="I56" s="48">
        <v>12499000</v>
      </c>
      <c r="J56" s="70">
        <v>55790</v>
      </c>
      <c r="K56" s="25"/>
      <c r="L56" s="68">
        <v>0</v>
      </c>
      <c r="M56" s="69">
        <v>0</v>
      </c>
      <c r="N56" s="48">
        <v>0</v>
      </c>
      <c r="O56" s="70">
        <v>0</v>
      </c>
      <c r="P56" s="25"/>
      <c r="Q56" s="45">
        <v>41456</v>
      </c>
      <c r="R56" s="68">
        <v>0</v>
      </c>
      <c r="S56" s="69">
        <v>0</v>
      </c>
      <c r="T56" s="48">
        <v>0</v>
      </c>
      <c r="U56" s="70">
        <v>0</v>
      </c>
      <c r="V56" s="7"/>
      <c r="W56" s="68">
        <v>0</v>
      </c>
      <c r="X56" s="69">
        <v>0</v>
      </c>
      <c r="Y56" s="48">
        <v>0</v>
      </c>
      <c r="Z56" s="70">
        <v>0</v>
      </c>
      <c r="AA56" s="7"/>
      <c r="AB56" s="7"/>
      <c r="AC56" s="7"/>
      <c r="AD56" s="7"/>
      <c r="AE56" s="7"/>
    </row>
    <row r="57" spans="1:31">
      <c r="A57" s="45">
        <f>'Futures Detail'!AG57</f>
        <v>41487</v>
      </c>
      <c r="B57" s="68">
        <v>0</v>
      </c>
      <c r="C57" s="69">
        <v>0</v>
      </c>
      <c r="D57" s="48">
        <v>0</v>
      </c>
      <c r="E57" s="70">
        <v>0</v>
      </c>
      <c r="F57" s="25"/>
      <c r="G57" s="68">
        <v>8</v>
      </c>
      <c r="H57" s="69">
        <v>660</v>
      </c>
      <c r="I57" s="48">
        <v>2276500</v>
      </c>
      <c r="J57" s="70">
        <v>56150</v>
      </c>
      <c r="K57" s="25"/>
      <c r="L57" s="68">
        <v>0</v>
      </c>
      <c r="M57" s="69">
        <v>0</v>
      </c>
      <c r="N57" s="48">
        <v>0</v>
      </c>
      <c r="O57" s="70">
        <v>0</v>
      </c>
      <c r="P57" s="25"/>
      <c r="Q57" s="45">
        <v>41487</v>
      </c>
      <c r="R57" s="68">
        <v>0</v>
      </c>
      <c r="S57" s="69">
        <v>0</v>
      </c>
      <c r="T57" s="48">
        <v>0</v>
      </c>
      <c r="U57" s="70">
        <v>0</v>
      </c>
      <c r="V57" s="7"/>
      <c r="W57" s="68">
        <v>0</v>
      </c>
      <c r="X57" s="69">
        <v>0</v>
      </c>
      <c r="Y57" s="48">
        <v>0</v>
      </c>
      <c r="Z57" s="70">
        <v>0</v>
      </c>
      <c r="AA57" s="7"/>
      <c r="AB57" s="7"/>
      <c r="AC57" s="7"/>
      <c r="AD57" s="7"/>
      <c r="AE57" s="7"/>
    </row>
    <row r="58" spans="1:31">
      <c r="A58" s="45">
        <f>'Futures Detail'!AG58</f>
        <v>41518</v>
      </c>
      <c r="B58" s="68">
        <v>0</v>
      </c>
      <c r="C58" s="69">
        <v>0</v>
      </c>
      <c r="D58" s="48">
        <v>0</v>
      </c>
      <c r="E58" s="70">
        <v>0</v>
      </c>
      <c r="F58" s="25"/>
      <c r="G58" s="68">
        <v>1</v>
      </c>
      <c r="H58" s="69">
        <v>5</v>
      </c>
      <c r="I58" s="48">
        <v>17000</v>
      </c>
      <c r="J58" s="70">
        <v>53655</v>
      </c>
      <c r="K58" s="25"/>
      <c r="L58" s="68">
        <v>0</v>
      </c>
      <c r="M58" s="69">
        <v>0</v>
      </c>
      <c r="N58" s="48">
        <v>0</v>
      </c>
      <c r="O58" s="70">
        <v>0</v>
      </c>
      <c r="P58" s="25"/>
      <c r="Q58" s="45">
        <v>41518</v>
      </c>
      <c r="R58" s="68">
        <v>0</v>
      </c>
      <c r="S58" s="69">
        <v>0</v>
      </c>
      <c r="T58" s="48">
        <v>0</v>
      </c>
      <c r="U58" s="70">
        <v>0</v>
      </c>
      <c r="V58" s="6"/>
      <c r="W58" s="68">
        <v>0</v>
      </c>
      <c r="X58" s="69">
        <v>0</v>
      </c>
      <c r="Y58" s="48">
        <v>0</v>
      </c>
      <c r="Z58" s="70">
        <v>0</v>
      </c>
      <c r="AA58" s="6"/>
      <c r="AB58" s="6"/>
      <c r="AC58" s="6"/>
      <c r="AD58" s="6"/>
      <c r="AE58" s="6"/>
    </row>
    <row r="59" spans="1:31">
      <c r="A59" s="45">
        <f>'Futures Detail'!AG59</f>
        <v>41548</v>
      </c>
      <c r="B59" s="68">
        <v>0</v>
      </c>
      <c r="C59" s="69">
        <v>0</v>
      </c>
      <c r="D59" s="48">
        <v>0</v>
      </c>
      <c r="E59" s="70">
        <v>0</v>
      </c>
      <c r="F59" s="25"/>
      <c r="G59" s="68">
        <v>2</v>
      </c>
      <c r="H59" s="69">
        <v>10000</v>
      </c>
      <c r="I59" s="48">
        <v>33000000</v>
      </c>
      <c r="J59" s="70">
        <v>63655</v>
      </c>
      <c r="K59" s="25"/>
      <c r="L59" s="68">
        <v>0</v>
      </c>
      <c r="M59" s="69">
        <v>0</v>
      </c>
      <c r="N59" s="48">
        <v>0</v>
      </c>
      <c r="O59" s="70">
        <v>0</v>
      </c>
      <c r="P59" s="25"/>
      <c r="Q59" s="45">
        <v>41548</v>
      </c>
      <c r="R59" s="68">
        <v>0</v>
      </c>
      <c r="S59" s="69">
        <v>0</v>
      </c>
      <c r="T59" s="48">
        <v>0</v>
      </c>
      <c r="U59" s="70">
        <v>0</v>
      </c>
      <c r="V59" s="6"/>
      <c r="W59" s="68">
        <v>0</v>
      </c>
      <c r="X59" s="69">
        <v>0</v>
      </c>
      <c r="Y59" s="48">
        <v>0</v>
      </c>
      <c r="Z59" s="70">
        <v>0</v>
      </c>
      <c r="AA59" s="6"/>
      <c r="AB59" s="6"/>
      <c r="AC59" s="6"/>
      <c r="AD59" s="6"/>
      <c r="AE59" s="6"/>
    </row>
    <row r="60" spans="1:31">
      <c r="A60" s="45">
        <f>'Futures Detail'!AG60</f>
        <v>41579</v>
      </c>
      <c r="B60" s="68">
        <v>1</v>
      </c>
      <c r="C60" s="69">
        <v>5000</v>
      </c>
      <c r="D60" s="48">
        <v>7000000</v>
      </c>
      <c r="E60" s="70">
        <v>5000</v>
      </c>
      <c r="F60" s="25"/>
      <c r="G60" s="68">
        <v>6</v>
      </c>
      <c r="H60" s="69">
        <v>1806</v>
      </c>
      <c r="I60" s="48">
        <v>6119200</v>
      </c>
      <c r="J60" s="70">
        <v>64860</v>
      </c>
      <c r="K60" s="7"/>
      <c r="L60" s="68">
        <v>0</v>
      </c>
      <c r="M60" s="69">
        <v>0</v>
      </c>
      <c r="N60" s="48">
        <v>0</v>
      </c>
      <c r="O60" s="70">
        <v>0</v>
      </c>
      <c r="P60" s="25"/>
      <c r="Q60" s="45">
        <v>41579</v>
      </c>
      <c r="R60" s="68">
        <v>0</v>
      </c>
      <c r="S60" s="69">
        <v>0</v>
      </c>
      <c r="T60" s="48">
        <v>0</v>
      </c>
      <c r="U60" s="70">
        <v>0</v>
      </c>
      <c r="V60" s="6"/>
      <c r="W60" s="68">
        <v>0</v>
      </c>
      <c r="X60" s="69">
        <v>0</v>
      </c>
      <c r="Y60" s="48">
        <v>0</v>
      </c>
      <c r="Z60" s="70">
        <v>0</v>
      </c>
      <c r="AA60" s="6"/>
      <c r="AB60" s="6"/>
      <c r="AC60" s="6"/>
      <c r="AD60" s="6"/>
      <c r="AE60" s="6"/>
    </row>
    <row r="61" spans="1:31" ht="15.75" thickBot="1">
      <c r="A61" s="80">
        <f>'Futures Detail'!AG61</f>
        <v>41609</v>
      </c>
      <c r="B61" s="81">
        <v>0</v>
      </c>
      <c r="C61" s="82">
        <v>0</v>
      </c>
      <c r="D61" s="83">
        <v>0</v>
      </c>
      <c r="E61" s="84">
        <v>5000</v>
      </c>
      <c r="F61" s="25"/>
      <c r="G61" s="81">
        <v>6</v>
      </c>
      <c r="H61" s="82">
        <v>3000</v>
      </c>
      <c r="I61" s="83">
        <v>10260000</v>
      </c>
      <c r="J61" s="84">
        <v>800</v>
      </c>
      <c r="K61" s="7"/>
      <c r="L61" s="81">
        <v>0</v>
      </c>
      <c r="M61" s="82">
        <v>0</v>
      </c>
      <c r="N61" s="83">
        <v>0</v>
      </c>
      <c r="O61" s="84">
        <v>0</v>
      </c>
      <c r="P61" s="25"/>
      <c r="Q61" s="80">
        <v>41609</v>
      </c>
      <c r="R61" s="81">
        <v>0</v>
      </c>
      <c r="S61" s="82">
        <v>0</v>
      </c>
      <c r="T61" s="83">
        <v>0</v>
      </c>
      <c r="U61" s="84">
        <v>0</v>
      </c>
      <c r="V61" s="89"/>
      <c r="W61" s="81">
        <v>0</v>
      </c>
      <c r="X61" s="82">
        <v>0</v>
      </c>
      <c r="Y61" s="83">
        <v>0</v>
      </c>
      <c r="Z61" s="84">
        <v>0</v>
      </c>
      <c r="AA61" s="89"/>
      <c r="AB61" s="89"/>
      <c r="AC61" s="89"/>
      <c r="AD61" s="89"/>
      <c r="AE61" s="89"/>
    </row>
    <row r="62" spans="1:31" ht="15.75" thickTop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25"/>
      <c r="M62" s="95"/>
      <c r="N62" s="25"/>
      <c r="O62" s="25"/>
      <c r="P62" s="25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25"/>
      <c r="AC62" s="95"/>
      <c r="AD62" s="25"/>
      <c r="AE62" s="25"/>
    </row>
    <row r="63" spans="1:3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</sheetData>
  <mergeCells count="55">
    <mergeCell ref="O36:O37"/>
    <mergeCell ref="R36:R37"/>
    <mergeCell ref="Z36:Z37"/>
    <mergeCell ref="S36:S37"/>
    <mergeCell ref="T36:T37"/>
    <mergeCell ref="U36:U37"/>
    <mergeCell ref="W36:W37"/>
    <mergeCell ref="X36:X37"/>
    <mergeCell ref="Y36:Y37"/>
    <mergeCell ref="B36:B37"/>
    <mergeCell ref="G35:J35"/>
    <mergeCell ref="L35:O35"/>
    <mergeCell ref="R35:U35"/>
    <mergeCell ref="W35:Z35"/>
    <mergeCell ref="B35:E35"/>
    <mergeCell ref="C36:C37"/>
    <mergeCell ref="D36:D37"/>
    <mergeCell ref="E36:E37"/>
    <mergeCell ref="G36:G37"/>
    <mergeCell ref="H36:H37"/>
    <mergeCell ref="I36:I37"/>
    <mergeCell ref="J36:J37"/>
    <mergeCell ref="L36:L37"/>
    <mergeCell ref="M36:M37"/>
    <mergeCell ref="N36:N37"/>
    <mergeCell ref="T7:T8"/>
    <mergeCell ref="U7:U8"/>
    <mergeCell ref="W7:W8"/>
    <mergeCell ref="AE7:AE8"/>
    <mergeCell ref="X7:X8"/>
    <mergeCell ref="Y7:Y8"/>
    <mergeCell ref="Z7:Z8"/>
    <mergeCell ref="AB7:AB8"/>
    <mergeCell ref="AC7:AC8"/>
    <mergeCell ref="AD7:AD8"/>
    <mergeCell ref="M7:M8"/>
    <mergeCell ref="N7:N8"/>
    <mergeCell ref="O7:O8"/>
    <mergeCell ref="R7:R8"/>
    <mergeCell ref="S7:S8"/>
    <mergeCell ref="B6:E6"/>
    <mergeCell ref="H7:H8"/>
    <mergeCell ref="I7:I8"/>
    <mergeCell ref="J7:J8"/>
    <mergeCell ref="L7:L8"/>
    <mergeCell ref="B7:B8"/>
    <mergeCell ref="C7:C8"/>
    <mergeCell ref="D7:D8"/>
    <mergeCell ref="E7:E8"/>
    <mergeCell ref="G7:G8"/>
    <mergeCell ref="W6:Z6"/>
    <mergeCell ref="AB6:AE6"/>
    <mergeCell ref="G6:J6"/>
    <mergeCell ref="L6:O6"/>
    <mergeCell ref="R6:U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Summary</vt:lpstr>
      <vt:lpstr>Cash Equities Summary</vt:lpstr>
      <vt:lpstr>Derivatives Summary</vt:lpstr>
      <vt:lpstr>Futures Detail</vt:lpstr>
      <vt:lpstr>Options Detail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Martinez Miriam Concepcion</dc:creator>
  <cp:lastModifiedBy>lbravo</cp:lastModifiedBy>
  <dcterms:created xsi:type="dcterms:W3CDTF">2014-01-08T19:33:58Z</dcterms:created>
  <dcterms:modified xsi:type="dcterms:W3CDTF">2015-01-30T19:54:10Z</dcterms:modified>
</cp:coreProperties>
</file>